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h01j015\総務課\soumu\【財政】\HP(ホームページ)関係\財政状況資料集\"/>
    </mc:Choice>
  </mc:AlternateContent>
  <xr:revisionPtr revIDLastSave="0" documentId="13_ncr:1_{6FA72B20-F566-48EF-B29B-4FFD64F2EF41}" xr6:coauthVersionLast="47" xr6:coauthVersionMax="47" xr10:uidLastSave="{00000000-0000-0000-0000-000000000000}"/>
  <bookViews>
    <workbookView xWindow="-120" yWindow="-120" windowWidth="20730" windowHeight="11040" tabRatio="76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<sst xmlns="http://schemas.openxmlformats.org/spreadsheetml/2006/main" count="1167" uniqueCount="569">
  <si>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</si>
  <si>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</si>
  <si>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</si>
  <si>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</si>
  <si>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</si>
  <si>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</si>
  <si>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</si>
  <si>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</si>
  <si>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</si>
  <si>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</si>
  <si>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</si>
  <si>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</si>
  <si>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</si>
  <si>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</si>
  <si>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</si>
  <si>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</si>
  <si>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</si>
  <si>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</si>
  <si>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</si>
  <si>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</si>
  <si>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</si>
  <si>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</si>
  <si>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</si>
  <si>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</si>
  <si>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</si>
  <si>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</si>
  <si>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</si>
  <si>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</si>
  <si>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</si>
  <si>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</si>
  <si>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</si>
  <si>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</si>
  <si>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</si>
  <si>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</si>
  <si>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</si>
  <si>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</si>
  <si>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</si>
  <si>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</si>
  <si>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</si>
  <si>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</si>
  <si>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</si>
  <si>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</si>
  <si>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</si>
  <si>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</si>
  <si>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</si>
  <si>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</si>
  <si>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</si>
  <si>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</si>
  <si>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</si>
  <si>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</si>
  <si>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</si>
  <si>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</si>
  <si>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</si>
  <si>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</si>
  <si>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</si>
  <si>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</si>
  <si>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</si>
  <si>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</si>
  <si>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</si>
  <si>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</si>
  <si>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</si>
  <si>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</si>
  <si>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</si>
  <si>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</si>
  <si>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</si>
  <si>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</si>
  <si>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</si>
  <si>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</si>
  <si>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</si>
  <si>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</si>
  <si>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</si>
  <si>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</si>
  <si>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</si>
  <si>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</si>
  <si>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</si>
  <si>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</si>
  <si>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</si>
  <si>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</si>
  <si>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</si>
  <si>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</si>
  <si>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</si>
  <si>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</si>
  <si>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</si>
  <si>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</si>
  <si>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</si>
  <si>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</si>
  <si>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</si>
  <si>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</si>
  <si>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</si>
  <si>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</si>
  <si>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</si>
  <si>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</si>
  <si>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</si>
  <si>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</si>
  <si>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</si>
  <si>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</si>
  <si>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</si>
  <si>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</si>
  <si>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</si>
  <si>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</si>
  <si>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</si>
  <si>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</si>
  <si>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</si>
  <si>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</si>
  <si>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</si>
  <si>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</si>
  <si>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</si>
  <si>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</si>
  <si>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</si>
  <si>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</si>
  <si>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</si>
  <si>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</si>
  <si>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</si>
  <si>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</si>
  <si>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</si>
  <si>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</si>
  <si>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</si>
  <si>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</si>
  <si>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</si>
  <si>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</si>
  <si>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</si>
  <si>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</si>
  <si>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</si>
  <si>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</si>
  <si>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</si>
  <si>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</si>
  <si>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</si>
  <si>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</si>
  <si>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</si>
  <si>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</si>
  <si>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</si>
  <si>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</si>
  <si>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</si>
  <si>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</si>
  <si>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</si>
  <si>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</si>
  <si>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</si>
  <si>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</si>
  <si>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</si>
  <si>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</si>
  <si>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</si>
  <si>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</si>
  <si>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</si>
  <si>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</si>
  <si>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</si>
  <si>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</si>
  <si>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</si>
  <si>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</si>
  <si>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</si>
  <si>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</si>
  <si>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</si>
  <si>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</si>
  <si>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</si>
  <si>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</si>
  <si>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</si>
  <si>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</si>
  <si>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</si>
  <si>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</si>
  <si>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</si>
  <si>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</si>
  <si>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</si>
  <si>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</si>
  <si>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</si>
  <si>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</si>
  <si>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</si>
  <si>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</si>
  <si>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</si>
  <si>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</si>
  <si>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</si>
  <si>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</si>
  <si>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</si>
  <si>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</si>
  <si>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</si>
  <si>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</si>
  <si>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</si>
  <si>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</si>
  <si>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</si>
  <si>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</si>
  <si>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</si>
  <si>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</si>
  <si>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</si>
  <si>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</si>
  <si>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</si>
  <si>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</si>
  <si>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</si>
  <si>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</si>
  <si>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</si>
  <si>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</si>
  <si>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</si>
  <si>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</si>
  <si>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</si>
  <si>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</si>
  <si>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</si>
  <si>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</si>
  <si>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</si>
  <si>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</si>
  <si>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</si>
  <si>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</si>
  <si>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</si>
  <si>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</si>
  <si>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</si>
  <si>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</si>
  <si>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</si>
  <si>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</si>
  <si>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</si>
  <si>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</si>
  <si>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</si>
  <si>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</si>
  <si>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</si>
  <si>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</si>
  <si>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</si>
  <si>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</si>
  <si>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</si>
  <si>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</si>
  <si>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</si>
  <si>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</si>
  <si>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</si>
  <si>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</si>
  <si>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</si>
  <si>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</si>
  <si>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</si>
  <si>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</si>
  <si>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</si>
  <si>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</si>
  <si>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</si>
  <si>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</si>
  <si>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</si>
  <si>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</si>
  <si>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</si>
  <si>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</si>
  <si>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</si>
  <si>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</si>
  <si>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</si>
  <si>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</si>
  <si>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</si>
  <si>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</si>
  <si>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</si>
  <si>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</si>
  <si>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</si>
  <si>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</si>
  <si>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</si>
  <si>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</si>
  <si>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</si>
  <si>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</si>
  <si>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</si>
  <si>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</si>
  <si>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</si>
  <si>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</si>
  <si>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</si>
  <si>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</si>
  <si>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</si>
  <si>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</si>
  <si>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</si>
  <si>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</si>
  <si>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</si>
  <si>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</si>
  <si>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</si>
  <si>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</si>
  <si>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</si>
  <si>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</si>
  <si>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</si>
  <si>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</si>
  <si>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</si>
  <si>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</si>
  <si>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</si>
  <si>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</si>
  <si>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</si>
  <si>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</si>
  <si>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</si>
  <si>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</si>
  <si>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</si>
  <si>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</si>
  <si>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</si>
  <si>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</si>
  <si>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</si>
  <si>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</si>
  <si>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</si>
  <si>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</si>
  <si>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</si>
  <si>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</si>
  <si>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</si>
  <si>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</si>
  <si>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</si>
  <si>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</si>
  <si>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</si>
  <si>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</si>
  <si>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</si>
  <si>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</si>
  <si>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</si>
  <si>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</si>
  <si>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</si>
  <si>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</si>
  <si>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</si>
  <si>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</si>
  <si>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</si>
  <si>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</si>
  <si>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</si>
  <si>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</si>
  <si>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</si>
  <si>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</si>
  <si>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</si>
  <si>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</si>
  <si>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</si>
  <si>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</si>
  <si>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</si>
  <si>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</si>
  <si>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</si>
  <si>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</si>
  <si>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</si>
  <si>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</si>
  <si>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</si>
  <si>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</si>
  <si>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</si>
  <si>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</si>
  <si>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</si>
  <si>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</si>
  <si>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</si>
  <si>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</si>
  <si>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</si>
  <si>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</si>
  <si>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</si>
  <si>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</si>
  <si>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</si>
  <si>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</si>
  <si>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</si>
  <si>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</si>
  <si>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</si>
  <si>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</si>
  <si>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</si>
  <si>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</si>
  <si>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</si>
  <si>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</si>
  <si>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</si>
  <si>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</si>
  <si>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</si>
  <si>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</si>
  <si>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</si>
  <si>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</si>
  <si>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</si>
  <si>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</si>
  <si>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</si>
  <si>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</si>
  <si>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</si>
  <si>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</si>
  <si>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</si>
  <si>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</si>
  <si>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</si>
  <si>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</si>
  <si>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</si>
  <si>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</si>
  <si>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</si>
  <si>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</si>
  <si>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</si>
  <si>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</si>
  <si>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</si>
  <si>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</si>
  <si>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</si>
  <si>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</si>
  <si>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</si>
  <si>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</si>
  <si>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</si>
  <si>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</si>
  <si>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</si>
  <si>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</si>
  <si>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</si>
  <si>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</si>
  <si>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</si>
  <si>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</si>
  <si>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</si>
  <si>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</si>
  <si>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</si>
  <si>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</si>
  <si>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</si>
  <si>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</si>
  <si>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</si>
  <si>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</si>
  <si>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</si>
  <si>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</si>
  <si>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</si>
  <si>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</si>
  <si>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</si>
  <si>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</si>
  <si>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</si>
  <si>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</si>
  <si>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</si>
  <si>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</si>
  <si>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</si>
  <si>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</si>
  <si>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</si>
  <si>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</si>
  <si>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</si>
  <si>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</si>
  <si>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</si>
  <si>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</si>
  <si>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</si>
  <si>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</si>
  <si>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</si>
  <si>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</si>
  <si>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</si>
  <si>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</si>
  <si>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</si>
  <si>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</si>
  <si>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</si>
  <si>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</si>
  <si>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</si>
  <si>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</si>
  <si>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</si>
  <si>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</si>
  <si>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</si>
  <si>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</si>
  <si>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</si>
  <si>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</si>
  <si>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</si>
  <si>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</si>
  <si>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</si>
  <si>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</si>
  <si>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</si>
  <si>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</si>
  <si>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</si>
  <si>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</si>
  <si>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</si>
  <si>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</si>
  <si>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</si>
  <si>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</si>
  <si>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</si>
  <si>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</si>
  <si>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</si>
  <si>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</si>
  <si>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</si>
  <si>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</si>
  <si>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</si>
  <si>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</si>
  <si>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</si>
  <si>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</si>
  <si>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</si>
  <si>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</si>
  <si>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</si>
  <si>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</si>
  <si>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</si>
  <si>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</si>
  <si>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</si>
  <si>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</si>
  <si>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</si>
  <si>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</si>
  <si>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</si>
  <si>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</si>
  <si>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</si>
  <si>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</si>
  <si>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</si>
  <si>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</si>
  <si>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</si>
  <si>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</si>
  <si>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</si>
  <si>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</si>
  <si>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</si>
  <si>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</si>
  <si>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</si>
  <si>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</si>
  <si>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</si>
  <si>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</si>
  <si>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</si>
  <si>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</si>
  <si>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</si>
  <si>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</si>
  <si>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</si>
  <si>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</si>
  <si>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</si>
  <si>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</si>
  <si>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</si>
  <si>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</si>
  <si>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</si>
  <si>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</si>
  <si>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</si>
  <si>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</si>
  <si>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</si>
  <si>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</si>
  <si>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</si>
  <si>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</si>
  <si>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</si>
  <si>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</si>
  <si>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</si>
  <si>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</si>
  <si>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</si>
  <si>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</si>
  <si>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</si>
  <si>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</si>
  <si>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</si>
  <si>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</si>
  <si>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</si>
  <si>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</si>
  <si>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</si>
  <si>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</si>
  <si>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</si>
  <si>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</si>
  <si>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</si>
  <si>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</si>
  <si>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</si>
  <si>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</si>
  <si>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</si>
  <si>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</si>
  <si>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</si>
  <si>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</si>
  <si>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</si>
  <si>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</si>
  <si>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</si>
  <si>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</si>
  <si>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</si>
  <si>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</si>
  <si>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</si>
  <si>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</si>
  <si>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</si>
  <si>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</si>
  <si>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</si>
  <si>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</si>
  <si>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</si>
  <si>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</si>
  <si>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</si>
  <si>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</si>
  <si>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</si>
  <si>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</si>
  <si>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</si>
  <si>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</si>
  <si>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</si>
  <si>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</si>
  <si>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</si>
  <si>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</si>
  <si>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</si>
  <si>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</si>
  <si>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</si>
  <si>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</si>
  <si>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1.49</t>
  </si>
  <si>
    <t>▲ 6.89</t>
  </si>
  <si>
    <t>▲ 0.53</t>
  </si>
  <si>
    <t>▲ 0.98</t>
  </si>
  <si>
    <t>水道事業会計</t>
  </si>
  <si>
    <t>下水道事業会計</t>
  </si>
  <si>
    <t>一般会計</t>
  </si>
  <si>
    <t>介護保険特別会計</t>
  </si>
  <si>
    <t>国民健康保険特別会計</t>
  </si>
  <si>
    <t>後期高齢者医療特別会計</t>
  </si>
  <si>
    <t>墓地公園特別会計</t>
  </si>
  <si>
    <t>その他会計（赤字）</t>
  </si>
  <si>
    <t>その他会計（黒字）</t>
  </si>
  <si>
    <t>R02</t>
    <phoneticPr fontId="5"/>
  </si>
  <si>
    <t>R03</t>
    <phoneticPr fontId="5"/>
  </si>
  <si>
    <t>R04</t>
    <phoneticPr fontId="5"/>
  </si>
  <si>
    <t>R05</t>
    <phoneticPr fontId="5"/>
  </si>
  <si>
    <t>R06</t>
    <phoneticPr fontId="5"/>
  </si>
  <si>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</si>
  <si>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</si>
  <si>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（共同研修特別会計）</t>
    <rPh sb="2" eb="4">
      <t>キョウドウ</t>
    </rPh>
    <rPh sb="4" eb="6">
      <t>ケンシュウ</t>
    </rPh>
    <rPh sb="6" eb="8">
      <t>トクベツ</t>
    </rPh>
    <rPh sb="8" eb="10">
      <t>カイケイ</t>
    </rPh>
    <phoneticPr fontId="2"/>
  </si>
  <si>
    <t>　（デジタル地図特別会計）</t>
    <rPh sb="6" eb="8">
      <t>チズ</t>
    </rPh>
    <rPh sb="8" eb="10">
      <t>トクベツ</t>
    </rPh>
    <rPh sb="10" eb="12">
      <t>カイケイ</t>
    </rPh>
    <phoneticPr fontId="2"/>
  </si>
  <si>
    <t>　（物品特別会計）</t>
    <rPh sb="2" eb="4">
      <t>ブッピン</t>
    </rPh>
    <rPh sb="4" eb="6">
      <t>トクベツ</t>
    </rPh>
    <rPh sb="6" eb="8">
      <t>カイケイ</t>
    </rPh>
    <phoneticPr fontId="2"/>
  </si>
  <si>
    <t>　（退職手当特別会計）</t>
    <rPh sb="2" eb="4">
      <t>タイショク</t>
    </rPh>
    <rPh sb="4" eb="6">
      <t>テアテ</t>
    </rPh>
    <rPh sb="6" eb="8">
      <t>トクベツ</t>
    </rPh>
    <rPh sb="8" eb="10">
      <t>カイケイ</t>
    </rPh>
    <phoneticPr fontId="2"/>
  </si>
  <si>
    <t>　（消防救急無線特別会計）</t>
    <rPh sb="2" eb="4">
      <t>ショウボウ</t>
    </rPh>
    <rPh sb="4" eb="6">
      <t>キュウキュウ</t>
    </rPh>
    <rPh sb="6" eb="8">
      <t>ムセン</t>
    </rPh>
    <rPh sb="8" eb="10">
      <t>トクベツ</t>
    </rPh>
    <rPh sb="10" eb="12">
      <t>カイケイ</t>
    </rPh>
    <phoneticPr fontId="2"/>
  </si>
  <si>
    <t>　（公平委員会特別会計）</t>
    <rPh sb="2" eb="4">
      <t>コウヘイ</t>
    </rPh>
    <rPh sb="4" eb="7">
      <t>イインカイ</t>
    </rPh>
    <rPh sb="7" eb="9">
      <t>トクベツ</t>
    </rPh>
    <rPh sb="9" eb="11">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</si>
  <si>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</si>
  <si>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</si>
  <si>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</si>
  <si>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2" eb="4">
      <t>タイノウ</t>
    </rPh>
    <rPh sb="4" eb="6">
      <t>セイリ</t>
    </rPh>
    <rPh sb="6" eb="8">
      <t>カクジュウ</t>
    </rPh>
    <rPh sb="8" eb="10">
      <t>ジギョウ</t>
    </rPh>
    <rPh sb="10" eb="12">
      <t>トクベツ</t>
    </rPh>
    <rPh sb="12" eb="14">
      <t>カイケイ</t>
    </rPh>
    <phoneticPr fontId="2"/>
  </si>
  <si>
    <t>朝明広域衛生組合</t>
    <rPh sb="0" eb="2">
      <t>アサケ</t>
    </rPh>
    <rPh sb="2" eb="4">
      <t>コウイキ</t>
    </rPh>
    <rPh sb="4" eb="6">
      <t>エイセイ</t>
    </rPh>
    <rPh sb="6" eb="8">
      <t>クミアイ</t>
    </rPh>
    <phoneticPr fontId="2"/>
  </si>
  <si>
    <t>三重県三重郡老人福祉施設組合</t>
    <rPh sb="0" eb="3">
      <t>ミエケン</t>
    </rPh>
    <rPh sb="3" eb="6">
      <t>ミエグン</t>
    </rPh>
    <rPh sb="6" eb="8">
      <t>ロウジン</t>
    </rPh>
    <rPh sb="8" eb="10">
      <t>フクシ</t>
    </rPh>
    <rPh sb="10" eb="12">
      <t>シセツ</t>
    </rPh>
    <rPh sb="12" eb="14">
      <t>クミアイ</t>
    </rPh>
    <phoneticPr fontId="2"/>
  </si>
  <si>
    <t>　（介護サービス事業特別会計）</t>
    <rPh sb="2" eb="4">
      <t>カイゴ</t>
    </rPh>
    <rPh sb="8" eb="10">
      <t>ジギョウ</t>
    </rPh>
    <rPh sb="10" eb="12">
      <t>トクベツ</t>
    </rPh>
    <rPh sb="12" eb="14">
      <t>カイケイ</t>
    </rPh>
    <phoneticPr fontId="2"/>
  </si>
  <si>
    <t>朝日町・川越町組合立環境クリーンセンター</t>
    <rPh sb="0" eb="3">
      <t>アサヒチョウ</t>
    </rPh>
    <rPh sb="4" eb="7">
      <t>カワゴエチョウ</t>
    </rPh>
    <rPh sb="7" eb="9">
      <t>クミアイ</t>
    </rPh>
    <rPh sb="9" eb="10">
      <t>リツ</t>
    </rPh>
    <rPh sb="10" eb="12">
      <t>カンキョウ</t>
    </rPh>
    <phoneticPr fontId="2"/>
  </si>
  <si>
    <t>朝日町庁舎建設基金</t>
    <rPh sb="0" eb="3">
      <t>アサヒチョウ</t>
    </rPh>
    <rPh sb="3" eb="5">
      <t>チョウシャ</t>
    </rPh>
    <rPh sb="5" eb="7">
      <t>ケンセツ</t>
    </rPh>
    <rPh sb="7" eb="9">
      <t>キキン</t>
    </rPh>
    <phoneticPr fontId="5"/>
  </si>
  <si>
    <t>朝日町自治区振興基金</t>
    <rPh sb="0" eb="3">
      <t>アサヒチョウ</t>
    </rPh>
    <rPh sb="3" eb="6">
      <t>ジチク</t>
    </rPh>
    <rPh sb="6" eb="8">
      <t>シンコウ</t>
    </rPh>
    <rPh sb="8" eb="10">
      <t>キキン</t>
    </rPh>
    <phoneticPr fontId="2"/>
  </si>
  <si>
    <t>朝日町ふれあいゾーン整備基金</t>
    <rPh sb="0" eb="3">
      <t>アサヒチョウ</t>
    </rPh>
    <rPh sb="10" eb="12">
      <t>セイビ</t>
    </rPh>
    <rPh sb="12" eb="14">
      <t>キキン</t>
    </rPh>
    <phoneticPr fontId="2"/>
  </si>
  <si>
    <t>朝日町ふれあい基金</t>
    <rPh sb="0" eb="3">
      <t>アサヒチョウ</t>
    </rPh>
    <rPh sb="7" eb="9">
      <t>キキン</t>
    </rPh>
    <phoneticPr fontId="2"/>
  </si>
  <si>
    <t>朝日町学校教育施設整備基金</t>
    <rPh sb="0" eb="3">
      <t>アサヒチョウ</t>
    </rPh>
    <rPh sb="3" eb="5">
      <t>ガッコウ</t>
    </rPh>
    <rPh sb="5" eb="7">
      <t>キョウイク</t>
    </rPh>
    <rPh sb="7" eb="9">
      <t>シセツ</t>
    </rPh>
    <rPh sb="9" eb="11">
      <t>セイビ</t>
    </rPh>
    <rPh sb="11" eb="13">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</si>
</sst>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87BC-4F4D-8842-0894F136A9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49328</c:v>
                </c:pt>
                <c:pt idx="1">
                  <c:v>32632</c:v>
                </c:pt>
                <c:pt idx="2">
                  <c:v>33503</c:v>
                </c:pt>
                <c:pt idx="3">
                  <c:v>19760</c:v>
                </c:pt>
                <c:pt idx="4">
                  <c:v>8134</c:v>
                </c:pt>
              </c:numCache>
            </c:numRef>
          </c:val>
          <c:smooth val="0"/>
          <c:extLst>
            <c:ext xmlns:c16="http://schemas.microsoft.com/office/drawing/2014/chart" uri="{C3380CC4-5D6E-409C-BE32-E72D297353CC}">
              <c16:uniqueId val="{00000001-87BC-4F4D-8842-0894F136A9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3.13</c:v>
                </c:pt>
                <c:pt idx="1">
                  <c:v>6.44</c:v>
                </c:pt>
                <c:pt idx="2">
                  <c:v>3.89</c:v>
                </c:pt>
                <c:pt idx="3">
                  <c:v>3.88</c:v>
                </c:pt>
                <c:pt idx="4">
                  <c:v>2.97</c:v>
                </c:pt>
              </c:numCache>
            </c:numRef>
          </c:val>
          <c:extLst>
            <c:ext xmlns:c16="http://schemas.microsoft.com/office/drawing/2014/chart" uri="{C3380CC4-5D6E-409C-BE32-E72D297353CC}">
              <c16:uniqueId val="{00000000-4379-4BB8-A494-BA6710C8C9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27.48</c:v>
                </c:pt>
                <c:pt idx="1">
                  <c:v>26.4</c:v>
                </c:pt>
                <c:pt idx="2">
                  <c:v>23.14</c:v>
                </c:pt>
                <c:pt idx="3">
                  <c:v>21.86</c:v>
                </c:pt>
                <c:pt idx="4">
                  <c:v>20.63</c:v>
                </c:pt>
              </c:numCache>
            </c:numRef>
          </c:val>
          <c:extLst>
            <c:ext xmlns:c16="http://schemas.microsoft.com/office/drawing/2014/chart" uri="{C3380CC4-5D6E-409C-BE32-E72D297353CC}">
              <c16:uniqueId val="{00000001-4379-4BB8-A494-BA6710C8C9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c:v>
                </c:pt>
                <c:pt idx="1">
                  <c:v>4.5599999999999996</c:v>
                </c:pt>
                <c:pt idx="2">
                  <c:v>-6.89</c:v>
                </c:pt>
                <c:pt idx="3">
                  <c:v>-0.53</c:v>
                </c:pt>
                <c:pt idx="4">
                  <c:v>-0.98</c:v>
                </c:pt>
              </c:numCache>
            </c:numRef>
          </c:val>
          <c:smooth val="0"/>
          <c:extLst>
            <c:ext xmlns:c16="http://schemas.microsoft.com/office/drawing/2014/chart" uri="{C3380CC4-5D6E-409C-BE32-E72D297353CC}">
              <c16:uniqueId val="{00000002-4379-4BB8-A494-BA6710C8C9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0.83</c:v>
                </c:pt>
                <c:pt idx="4">
                  <c:v>#N/A</c:v>
                </c:pt>
                <c:pt idx="5">
                  <c:v>5.78</c:v>
                </c:pt>
                <c:pt idx="6">
                  <c:v>0</c:v>
                </c:pt>
                <c:pt idx="7">
                  <c:v>0</c:v>
                </c:pt>
                <c:pt idx="8">
                  <c:v>0</c:v>
                </c:pt>
                <c:pt idx="9">
                  <c:v>0</c:v>
                </c:pt>
              </c:numCache>
            </c:numRef>
          </c:val>
          <c:extLst>
            <c:ext xmlns:c16="http://schemas.microsoft.com/office/drawing/2014/chart" uri="{C3380CC4-5D6E-409C-BE32-E72D297353CC}">
              <c16:uniqueId val="{00000000-DC2D-4469-8ED6-E8C2216DA8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2D-4469-8ED6-E8C2216DA8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2D-4469-8ED6-E8C2216DA89C}"/>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3-DC2D-4469-8ED6-E8C2216DA8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0.13</c:v>
                </c:pt>
                <c:pt idx="6">
                  <c:v>#N/A</c:v>
                </c:pt>
                <c:pt idx="7">
                  <c:v>0.11</c:v>
                </c:pt>
                <c:pt idx="8">
                  <c:v>#N/A</c:v>
                </c:pt>
                <c:pt idx="9">
                  <c:v>0.14000000000000001</c:v>
                </c:pt>
              </c:numCache>
            </c:numRef>
          </c:val>
          <c:extLst>
            <c:ext xmlns:c16="http://schemas.microsoft.com/office/drawing/2014/chart" uri="{C3380CC4-5D6E-409C-BE32-E72D297353CC}">
              <c16:uniqueId val="{00000004-DC2D-4469-8ED6-E8C2216DA89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0.83</c:v>
                </c:pt>
                <c:pt idx="2">
                  <c:v>#N/A</c:v>
                </c:pt>
                <c:pt idx="3">
                  <c:v>0.42</c:v>
                </c:pt>
                <c:pt idx="4">
                  <c:v>#N/A</c:v>
                </c:pt>
                <c:pt idx="5">
                  <c:v>0.27</c:v>
                </c:pt>
                <c:pt idx="6">
                  <c:v>#N/A</c:v>
                </c:pt>
                <c:pt idx="7">
                  <c:v>0.21</c:v>
                </c:pt>
                <c:pt idx="8">
                  <c:v>#N/A</c:v>
                </c:pt>
                <c:pt idx="9">
                  <c:v>0.18</c:v>
                </c:pt>
              </c:numCache>
            </c:numRef>
          </c:val>
          <c:extLst>
            <c:ext xmlns:c16="http://schemas.microsoft.com/office/drawing/2014/chart" uri="{C3380CC4-5D6E-409C-BE32-E72D297353CC}">
              <c16:uniqueId val="{00000005-DC2D-4469-8ED6-E8C2216DA89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0.42</c:v>
                </c:pt>
                <c:pt idx="4">
                  <c:v>#N/A</c:v>
                </c:pt>
                <c:pt idx="5">
                  <c:v>0.5</c:v>
                </c:pt>
                <c:pt idx="6">
                  <c:v>#N/A</c:v>
                </c:pt>
                <c:pt idx="7">
                  <c:v>0.43</c:v>
                </c:pt>
                <c:pt idx="8">
                  <c:v>#N/A</c:v>
                </c:pt>
                <c:pt idx="9">
                  <c:v>0.51</c:v>
                </c:pt>
              </c:numCache>
            </c:numRef>
          </c:val>
          <c:extLst>
            <c:ext xmlns:c16="http://schemas.microsoft.com/office/drawing/2014/chart" uri="{C3380CC4-5D6E-409C-BE32-E72D297353CC}">
              <c16:uniqueId val="{00000006-DC2D-4469-8ED6-E8C2216DA8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3.06</c:v>
                </c:pt>
                <c:pt idx="2">
                  <c:v>#N/A</c:v>
                </c:pt>
                <c:pt idx="3">
                  <c:v>6.4</c:v>
                </c:pt>
                <c:pt idx="4">
                  <c:v>#N/A</c:v>
                </c:pt>
                <c:pt idx="5">
                  <c:v>3.88</c:v>
                </c:pt>
                <c:pt idx="6">
                  <c:v>#N/A</c:v>
                </c:pt>
                <c:pt idx="7">
                  <c:v>3.87</c:v>
                </c:pt>
                <c:pt idx="8">
                  <c:v>#N/A</c:v>
                </c:pt>
                <c:pt idx="9">
                  <c:v>2.96</c:v>
                </c:pt>
              </c:numCache>
            </c:numRef>
          </c:val>
          <c:extLst>
            <c:ext xmlns:c16="http://schemas.microsoft.com/office/drawing/2014/chart" uri="{C3380CC4-5D6E-409C-BE32-E72D297353CC}">
              <c16:uniqueId val="{00000007-DC2D-4469-8ED6-E8C2216DA89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3.86</c:v>
                </c:pt>
                <c:pt idx="8">
                  <c:v>#N/A</c:v>
                </c:pt>
                <c:pt idx="9">
                  <c:v>4.6500000000000004</c:v>
                </c:pt>
              </c:numCache>
            </c:numRef>
          </c:val>
          <c:extLst>
            <c:ext xmlns:c16="http://schemas.microsoft.com/office/drawing/2014/chart" uri="{C3380CC4-5D6E-409C-BE32-E72D297353CC}">
              <c16:uniqueId val="{00000008-DC2D-4469-8ED6-E8C2216DA8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9.0500000000000007</c:v>
                </c:pt>
                <c:pt idx="2">
                  <c:v>#N/A</c:v>
                </c:pt>
                <c:pt idx="3">
                  <c:v>8.2200000000000006</c:v>
                </c:pt>
                <c:pt idx="4">
                  <c:v>#N/A</c:v>
                </c:pt>
                <c:pt idx="5">
                  <c:v>8.8699999999999992</c:v>
                </c:pt>
                <c:pt idx="6">
                  <c:v>#N/A</c:v>
                </c:pt>
                <c:pt idx="7">
                  <c:v>9.08</c:v>
                </c:pt>
                <c:pt idx="8">
                  <c:v>#N/A</c:v>
                </c:pt>
                <c:pt idx="9">
                  <c:v>8.83</c:v>
                </c:pt>
              </c:numCache>
            </c:numRef>
          </c:val>
          <c:extLst>
            <c:ext xmlns:c16="http://schemas.microsoft.com/office/drawing/2014/chart" uri="{C3380CC4-5D6E-409C-BE32-E72D297353CC}">
              <c16:uniqueId val="{00000009-DC2D-4469-8ED6-E8C2216DA8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384</c:v>
                </c:pt>
                <c:pt idx="5">
                  <c:v>377</c:v>
                </c:pt>
                <c:pt idx="8">
                  <c:v>371</c:v>
                </c:pt>
                <c:pt idx="11">
                  <c:v>359</c:v>
                </c:pt>
                <c:pt idx="14">
                  <c:v>358</c:v>
                </c:pt>
              </c:numCache>
            </c:numRef>
          </c:val>
          <c:extLst>
            <c:ext xmlns:c16="http://schemas.microsoft.com/office/drawing/2014/chart" uri="{C3380CC4-5D6E-409C-BE32-E72D297353CC}">
              <c16:uniqueId val="{00000000-0CF2-40E4-960A-BC1BD42565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F2-40E4-960A-BC1BD42565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CF2-40E4-960A-BC1BD42565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F2-40E4-960A-BC1BD42565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225</c:v>
                </c:pt>
                <c:pt idx="6">
                  <c:v>207</c:v>
                </c:pt>
                <c:pt idx="9">
                  <c:v>164</c:v>
                </c:pt>
                <c:pt idx="12">
                  <c:v>217</c:v>
                </c:pt>
              </c:numCache>
            </c:numRef>
          </c:val>
          <c:extLst>
            <c:ext xmlns:c16="http://schemas.microsoft.com/office/drawing/2014/chart" uri="{C3380CC4-5D6E-409C-BE32-E72D297353CC}">
              <c16:uniqueId val="{00000004-0CF2-40E4-960A-BC1BD42565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F2-40E4-960A-BC1BD42565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F2-40E4-960A-BC1BD42565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338</c:v>
                </c:pt>
                <c:pt idx="3">
                  <c:v>373</c:v>
                </c:pt>
                <c:pt idx="6">
                  <c:v>384</c:v>
                </c:pt>
                <c:pt idx="9">
                  <c:v>395</c:v>
                </c:pt>
                <c:pt idx="12">
                  <c:v>404</c:v>
                </c:pt>
              </c:numCache>
            </c:numRef>
          </c:val>
          <c:extLst>
            <c:ext xmlns:c16="http://schemas.microsoft.com/office/drawing/2014/chart" uri="{C3380CC4-5D6E-409C-BE32-E72D297353CC}">
              <c16:uniqueId val="{00000007-0CF2-40E4-960A-BC1BD42565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197</c:v>
                </c:pt>
                <c:pt idx="2">
                  <c:v>#N/A</c:v>
                </c:pt>
                <c:pt idx="3">
                  <c:v>#N/A</c:v>
                </c:pt>
                <c:pt idx="4">
                  <c:v>221</c:v>
                </c:pt>
                <c:pt idx="5">
                  <c:v>#N/A</c:v>
                </c:pt>
                <c:pt idx="6">
                  <c:v>#N/A</c:v>
                </c:pt>
                <c:pt idx="7">
                  <c:v>220</c:v>
                </c:pt>
                <c:pt idx="8">
                  <c:v>#N/A</c:v>
                </c:pt>
                <c:pt idx="9">
                  <c:v>#N/A</c:v>
                </c:pt>
                <c:pt idx="10">
                  <c:v>200</c:v>
                </c:pt>
                <c:pt idx="11">
                  <c:v>#N/A</c:v>
                </c:pt>
                <c:pt idx="12">
                  <c:v>#N/A</c:v>
                </c:pt>
                <c:pt idx="13">
                  <c:v>263</c:v>
                </c:pt>
                <c:pt idx="14">
                  <c:v>#N/A</c:v>
                </c:pt>
              </c:numCache>
            </c:numRef>
          </c:val>
          <c:smooth val="0"/>
          <c:extLst>
            <c:ext xmlns:c16="http://schemas.microsoft.com/office/drawing/2014/chart" uri="{C3380CC4-5D6E-409C-BE32-E72D297353CC}">
              <c16:uniqueId val="{00000008-0CF2-40E4-960A-BC1BD42565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4066</c:v>
                </c:pt>
                <c:pt idx="5">
                  <c:v>4069</c:v>
                </c:pt>
                <c:pt idx="8">
                  <c:v>3869</c:v>
                </c:pt>
                <c:pt idx="11">
                  <c:v>3795</c:v>
                </c:pt>
                <c:pt idx="14">
                  <c:v>3594</c:v>
                </c:pt>
              </c:numCache>
            </c:numRef>
          </c:val>
          <c:extLst>
            <c:ext xmlns:c16="http://schemas.microsoft.com/office/drawing/2014/chart" uri="{C3380CC4-5D6E-409C-BE32-E72D297353CC}">
              <c16:uniqueId val="{00000000-1C08-4AFA-A218-703A40E909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1C08-4AFA-A218-703A40E909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2014</c:v>
                </c:pt>
                <c:pt idx="5">
                  <c:v>2133</c:v>
                </c:pt>
                <c:pt idx="8">
                  <c:v>1969</c:v>
                </c:pt>
                <c:pt idx="11">
                  <c:v>1895</c:v>
                </c:pt>
                <c:pt idx="14">
                  <c:v>1877</c:v>
                </c:pt>
              </c:numCache>
            </c:numRef>
          </c:val>
          <c:extLst>
            <c:ext xmlns:c16="http://schemas.microsoft.com/office/drawing/2014/chart" uri="{C3380CC4-5D6E-409C-BE32-E72D297353CC}">
              <c16:uniqueId val="{00000002-1C08-4AFA-A218-703A40E909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08-4AFA-A218-703A40E909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08-4AFA-A218-703A40E909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08-4AFA-A218-703A40E909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08-4AFA-A218-703A40E909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4</c:v>
                </c:pt>
                <c:pt idx="9">
                  <c:v>4</c:v>
                </c:pt>
                <c:pt idx="12">
                  <c:v>7</c:v>
                </c:pt>
              </c:numCache>
            </c:numRef>
          </c:val>
          <c:extLst>
            <c:ext xmlns:c16="http://schemas.microsoft.com/office/drawing/2014/chart" uri="{C3380CC4-5D6E-409C-BE32-E72D297353CC}">
              <c16:uniqueId val="{00000007-1C08-4AFA-A218-703A40E909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1992</c:v>
                </c:pt>
                <c:pt idx="3">
                  <c:v>1894</c:v>
                </c:pt>
                <c:pt idx="6">
                  <c:v>1714</c:v>
                </c:pt>
                <c:pt idx="9">
                  <c:v>1661</c:v>
                </c:pt>
                <c:pt idx="12">
                  <c:v>1870</c:v>
                </c:pt>
              </c:numCache>
            </c:numRef>
          </c:val>
          <c:extLst>
            <c:ext xmlns:c16="http://schemas.microsoft.com/office/drawing/2014/chart" uri="{C3380CC4-5D6E-409C-BE32-E72D297353CC}">
              <c16:uniqueId val="{00000008-1C08-4AFA-A218-703A40E909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08-4AFA-A218-703A40E909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4360</c:v>
                </c:pt>
                <c:pt idx="3">
                  <c:v>4495</c:v>
                </c:pt>
                <c:pt idx="6">
                  <c:v>4338</c:v>
                </c:pt>
                <c:pt idx="9">
                  <c:v>4103</c:v>
                </c:pt>
                <c:pt idx="12">
                  <c:v>3758</c:v>
                </c:pt>
              </c:numCache>
            </c:numRef>
          </c:val>
          <c:extLst>
            <c:ext xmlns:c16="http://schemas.microsoft.com/office/drawing/2014/chart" uri="{C3380CC4-5D6E-409C-BE32-E72D297353CC}">
              <c16:uniqueId val="{0000000A-1C08-4AFA-A218-703A40E909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272</c:v>
                </c:pt>
                <c:pt idx="2">
                  <c:v>#N/A</c:v>
                </c:pt>
                <c:pt idx="3">
                  <c:v>#N/A</c:v>
                </c:pt>
                <c:pt idx="4">
                  <c:v>188</c:v>
                </c:pt>
                <c:pt idx="5">
                  <c:v>#N/A</c:v>
                </c:pt>
                <c:pt idx="6">
                  <c:v>#N/A</c:v>
                </c:pt>
                <c:pt idx="7">
                  <c:v>219</c:v>
                </c:pt>
                <c:pt idx="8">
                  <c:v>#N/A</c:v>
                </c:pt>
                <c:pt idx="9">
                  <c:v>#N/A</c:v>
                </c:pt>
                <c:pt idx="10">
                  <c:v>78</c:v>
                </c:pt>
                <c:pt idx="11">
                  <c:v>#N/A</c:v>
                </c:pt>
                <c:pt idx="12">
                  <c:v>#N/A</c:v>
                </c:pt>
                <c:pt idx="13">
                  <c:v>165</c:v>
                </c:pt>
                <c:pt idx="14">
                  <c:v>#N/A</c:v>
                </c:pt>
              </c:numCache>
            </c:numRef>
          </c:val>
          <c:smooth val="0"/>
          <c:extLst>
            <c:ext xmlns:c16="http://schemas.microsoft.com/office/drawing/2014/chart" uri="{C3380CC4-5D6E-409C-BE32-E72D297353CC}">
              <c16:uniqueId val="{0000000B-1C08-4AFA-A218-703A40E909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737</c:v>
                </c:pt>
                <c:pt idx="1">
                  <c:v>717</c:v>
                </c:pt>
                <c:pt idx="2">
                  <c:v>708</c:v>
                </c:pt>
              </c:numCache>
            </c:numRef>
          </c:val>
          <c:extLst>
            <c:ext xmlns:c16="http://schemas.microsoft.com/office/drawing/2014/chart" uri="{C3380CC4-5D6E-409C-BE32-E72D297353CC}">
              <c16:uniqueId val="{00000000-E549-4159-8A1B-8517EC4E04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c:v>
                </c:pt>
                <c:pt idx="1">
                  <c:v>101</c:v>
                </c:pt>
                <c:pt idx="2">
                  <c:v>104</c:v>
                </c:pt>
              </c:numCache>
            </c:numRef>
          </c:val>
          <c:extLst>
            <c:ext xmlns:c16="http://schemas.microsoft.com/office/drawing/2014/chart" uri="{C3380CC4-5D6E-409C-BE32-E72D297353CC}">
              <c16:uniqueId val="{00000001-E549-4159-8A1B-8517EC4E04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867</c:v>
                </c:pt>
                <c:pt idx="1">
                  <c:v>829</c:v>
                </c:pt>
                <c:pt idx="2">
                  <c:v>815</c:v>
                </c:pt>
              </c:numCache>
            </c:numRef>
          </c:val>
          <c:extLst>
            <c:ext xmlns:c16="http://schemas.microsoft.com/office/drawing/2014/chart" uri="{C3380CC4-5D6E-409C-BE32-E72D297353CC}">
              <c16:uniqueId val="{00000002-E549-4159-8A1B-8517EC4E04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元利償還金の増加及び公営企業債の元利償還金に対する繰出金の増加により、実質公債費比率の分子は前年度より増加している。元利償還金は近年増加傾向にあることから、将来の財政負担を見据え、中長期的な視点に立った事業の実施に努め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満期一括償還による地方債は無し。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公営企業債等繰入見込額は増加しているものの、一般会計等に係る地方債現在高が減少したことにより、将来負担額は前年度より</a:t>
          </a:r>
          <a:r>
            <a:rPr lang="en-US" altLang="ja-JP"/>
            <a:t>133</a:t>
          </a:r>
          <a:r>
            <a:rPr lang="ja-JP" altLang="en-US"/>
            <a:t>百万円減少している。一方で、財政調整基金残高の減少などにより充当可能基金が減少し、充当可能財源等も</a:t>
          </a:r>
          <a:r>
            <a:rPr lang="en-US" altLang="ja-JP"/>
            <a:t>219</a:t>
          </a:r>
          <a:r>
            <a:rPr lang="ja-JP" altLang="en-US"/>
            <a:t>百万円減少したことから、結果として将来負担比率の分子は</a:t>
          </a:r>
          <a:r>
            <a:rPr lang="en-US" altLang="ja-JP"/>
            <a:t>87</a:t>
          </a:r>
          <a:r>
            <a:rPr lang="ja-JP" altLang="en-US"/>
            <a:t>百万円増加している。</a:t>
          </a:r>
          <a:br>
            <a:rPr lang="ja-JP" altLang="en-US"/>
          </a:br>
          <a:r>
            <a:rPr lang="ja-JP" altLang="en-US"/>
            <a:t>今後も一時的な財政需要により財政調整基金の取崩額が積立額を上回る可能性があるため、引き続き財政調整基金を中心とした基金積立を行い、充当可能財源等の確保に努める。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人件費や公債費などの義務的経費の増加に加え、物価高騰の影響もあり、財源不足を補うため各基金を活用した財政運営を行っている。その結果、財政調整基金及び特定目的基金の残高は前年度より減少している。なお、減債基金については普通交付税の再算定における臨時財政対策債償還基金費の措置により微増となったものの、基金全体では前年度比</a:t>
          </a:r>
          <a:r>
            <a:rPr lang="en-US" altLang="ja-JP"/>
            <a:t>20</a:t>
          </a:r>
          <a:r>
            <a:rPr lang="ja-JP" altLang="en-US"/>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特定目的基金については引き続き積極的な活用を図る一方で、財政調整基金については取崩額が積立額を上回らないよう努め、基金残高の確保を図っていく。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・朝日町庁舎建設基金：役場新庁舎建設に必要な財源</a:t>
          </a:r>
          <a:endParaRPr lang="ja-JP" altLang="ja-JP" sz="1400">
            <a:effectLst/>
          </a:endParaRPr>
        </a:p>
        <a:p>
          <a:r>
            <a:rPr kumimoji="1" lang="ja-JP" altLang="ja-JP" sz="1100">
              <a:solidFill>
                <a:schemeClr val="dk1"/>
              </a:solidFill>
              <a:effectLst/>
              <a:latin typeface="+mn-lt"/>
              <a:ea typeface="+mn-ea"/>
              <a:cs typeface="+mn-cs"/>
            </a:rPr>
            <a:t>・朝日町自治区振興基金：自治区振興に充てるための財源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・朝日町ふれあいゾーン整備基金：都市公園、図書館、博物館及び児童館等を配する朝日町ふれあいゾーンを整備するための財源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・朝日町ふれあい基金：地域間交流及び伝統・文化を通じた町民を相互交流を促進する事業に要する経費の財源</a:t>
          </a:r>
          <a:endParaRPr lang="ja-JP" altLang="ja-JP" sz="1400">
            <a:effectLst/>
          </a:endParaRPr>
        </a:p>
        <a:p>
          <a:r>
            <a:rPr kumimoji="1" lang="ja-JP" altLang="ja-JP" sz="1100">
              <a:solidFill>
                <a:schemeClr val="dk1"/>
              </a:solidFill>
              <a:effectLst/>
              <a:latin typeface="+mn-lt"/>
              <a:ea typeface="+mn-ea"/>
              <a:cs typeface="+mn-cs"/>
            </a:rPr>
            <a:t>・朝日町学校教育施設整備基金：学校施設の整備資金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・朝日町自治区振興基金：自治区振興補助金等の財源として</a:t>
          </a:r>
          <a:r>
            <a:rPr kumimoji="1" lang="en-US" altLang="ja-JP" sz="1100">
              <a:solidFill>
                <a:schemeClr val="dk1"/>
              </a:solidFill>
              <a:effectLst/>
              <a:latin typeface="+mn-lt"/>
              <a:ea typeface="+mn-ea"/>
              <a:cs typeface="+mn-cs"/>
            </a:rPr>
            <a:t>7,122</a:t>
          </a:r>
          <a:r>
            <a:rPr kumimoji="1" lang="ja-JP" altLang="ja-JP" sz="1100">
              <a:solidFill>
                <a:schemeClr val="dk1"/>
              </a:solidFill>
              <a:effectLst/>
              <a:latin typeface="+mn-lt"/>
              <a:ea typeface="+mn-ea"/>
              <a:cs typeface="+mn-cs"/>
            </a:rPr>
            <a:t>千円の取崩しを行った。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・朝日町ふれあい基金：地域づくり事業やイベント開催事業の財源として</a:t>
          </a:r>
          <a:r>
            <a:rPr kumimoji="1" lang="en-US" altLang="ja-JP" sz="1100">
              <a:solidFill>
                <a:schemeClr val="dk1"/>
              </a:solidFill>
              <a:effectLst/>
              <a:latin typeface="+mn-lt"/>
              <a:ea typeface="+mn-ea"/>
              <a:cs typeface="+mn-cs"/>
            </a:rPr>
            <a:t>5,327</a:t>
          </a:r>
          <a:r>
            <a:rPr kumimoji="1" lang="ja-JP" altLang="ja-JP" sz="1100">
              <a:solidFill>
                <a:schemeClr val="dk1"/>
              </a:solidFill>
              <a:effectLst/>
              <a:latin typeface="+mn-lt"/>
              <a:ea typeface="+mn-ea"/>
              <a:cs typeface="+mn-cs"/>
            </a:rPr>
            <a:t>千円の取崩しを行った。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・朝日町庁舎建設基金：新庁舎建設基本計画策定の財源として</a:t>
          </a:r>
          <a:r>
            <a:rPr kumimoji="1" lang="en-US" altLang="ja-JP" sz="1100">
              <a:solidFill>
                <a:schemeClr val="dk1"/>
              </a:solidFill>
              <a:effectLst/>
              <a:latin typeface="+mn-lt"/>
              <a:ea typeface="+mn-ea"/>
              <a:cs typeface="+mn-cs"/>
            </a:rPr>
            <a:t>3,897</a:t>
          </a:r>
          <a:r>
            <a:rPr kumimoji="1" lang="ja-JP" altLang="ja-JP" sz="1100">
              <a:solidFill>
                <a:schemeClr val="dk1"/>
              </a:solidFill>
              <a:effectLst/>
              <a:latin typeface="+mn-lt"/>
              <a:ea typeface="+mn-ea"/>
              <a:cs typeface="+mn-cs"/>
            </a:rPr>
            <a:t>千円の取崩しを行った。</a:t>
          </a:r>
          <a:endParaRPr lang="ja-JP" altLang="ja-JP" sz="1400">
            <a:effectLst/>
          </a:endParaRPr>
        </a:p>
        <a:p>
          <a:r>
            <a:rPr kumimoji="1" lang="ja-JP" altLang="ja-JP" sz="1100">
              <a:solidFill>
                <a:schemeClr val="dk1"/>
              </a:solidFill>
              <a:effectLst/>
              <a:latin typeface="+mn-lt"/>
              <a:ea typeface="+mn-ea"/>
              <a:cs typeface="+mn-cs"/>
            </a:rPr>
            <a:t>・朝日町学校教育施設整備基金</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ふるさと寄附金等</a:t>
          </a:r>
          <a:r>
            <a:rPr lang="en-US" altLang="ja-JP" sz="1100" b="0" i="0">
              <a:solidFill>
                <a:schemeClr val="dk1"/>
              </a:solidFill>
              <a:effectLst/>
              <a:latin typeface="+mn-lt"/>
              <a:ea typeface="+mn-ea"/>
              <a:cs typeface="+mn-cs"/>
            </a:rPr>
            <a:t>1,228</a:t>
          </a:r>
          <a:r>
            <a:rPr lang="ja-JP" altLang="ja-JP" sz="1100" b="0" i="0">
              <a:solidFill>
                <a:schemeClr val="dk1"/>
              </a:solidFill>
              <a:effectLst/>
              <a:latin typeface="+mn-lt"/>
              <a:ea typeface="+mn-ea"/>
              <a:cs typeface="+mn-cs"/>
            </a:rPr>
            <a:t>千円の</a:t>
          </a:r>
          <a:r>
            <a:rPr lang="ja-JP" altLang="en-US" sz="1100" b="0" i="0">
              <a:solidFill>
                <a:schemeClr val="dk1"/>
              </a:solidFill>
              <a:effectLst/>
              <a:latin typeface="+mn-lt"/>
              <a:ea typeface="+mn-ea"/>
              <a:cs typeface="+mn-cs"/>
            </a:rPr>
            <a:t>積立て</a:t>
          </a:r>
          <a:r>
            <a:rPr lang="ja-JP" altLang="ja-JP" sz="1100" b="0" i="0">
              <a:solidFill>
                <a:schemeClr val="dk1"/>
              </a:solidFill>
              <a:effectLst/>
              <a:latin typeface="+mn-lt"/>
              <a:ea typeface="+mn-ea"/>
              <a:cs typeface="+mn-cs"/>
            </a:rPr>
            <a:t>を行った。</a:t>
          </a:r>
          <a:endParaRPr lang="ja-JP" altLang="ja-JP" sz="1400">
            <a:effectLst/>
          </a:endParaRPr>
        </a:p>
        <a:p>
          <a:r>
            <a:rPr kumimoji="1" lang="ja-JP" altLang="ja-JP" sz="1100">
              <a:solidFill>
                <a:schemeClr val="dk1"/>
              </a:solidFill>
              <a:effectLst/>
              <a:latin typeface="+mn-lt"/>
              <a:ea typeface="+mn-ea"/>
              <a:cs typeface="+mn-cs"/>
            </a:rPr>
            <a:t>・それ以外：利子分積み立てによる増など。</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・庁舎建設基金：現役場庁舎は築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年以上経過しており、施設が狭小である。早期新庁舎建設を目指すため、歳出不用額を財政調整基金、学校教育施設整備基金と振り分けて積み立てを行うことを検討する。</a:t>
          </a:r>
          <a:endParaRPr lang="ja-JP" altLang="ja-JP" sz="1400">
            <a:effectLst/>
          </a:endParaRPr>
        </a:p>
        <a:p>
          <a:r>
            <a:rPr kumimoji="1" lang="ja-JP" altLang="ja-JP" sz="1100">
              <a:solidFill>
                <a:schemeClr val="dk1"/>
              </a:solidFill>
              <a:effectLst/>
              <a:latin typeface="+mn-lt"/>
              <a:ea typeface="+mn-ea"/>
              <a:cs typeface="+mn-cs"/>
            </a:rPr>
            <a:t>・朝日町自治区振興基金：自治区運営に係る財政需要増への対応のため、引き続き基金を財源として補助金の支出を行う。</a:t>
          </a:r>
          <a:endParaRPr lang="ja-JP" altLang="ja-JP" sz="1400">
            <a:effectLst/>
          </a:endParaRPr>
        </a:p>
        <a:p>
          <a:r>
            <a:rPr kumimoji="1" lang="ja-JP" altLang="ja-JP" sz="1100">
              <a:solidFill>
                <a:schemeClr val="dk1"/>
              </a:solidFill>
              <a:effectLst/>
              <a:latin typeface="+mn-lt"/>
              <a:ea typeface="+mn-ea"/>
              <a:cs typeface="+mn-cs"/>
            </a:rPr>
            <a:t>・朝日町学校教育施設整備基金：老朽化による施設改修に備えるため、歳出不用額を財政調整基金、庁舎建設基金と振り分けて積み立てを行うことを検討する。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本年度は前年度と比較して取崩額の抑制が図られたものの、物価高騰の影響等により財政調整基金への積立額も減少した。その結果、取崩額が積立額を上回り、基金残高は前年度比</a:t>
          </a:r>
          <a:r>
            <a:rPr lang="en-US" altLang="ja-JP"/>
            <a:t>9</a:t>
          </a:r>
          <a:r>
            <a:rPr lang="ja-JP" altLang="en-US"/>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当初予算における財政調整基金の取崩額を可能な限り抑制するとともに、基金残高については標準財政規模の</a:t>
          </a:r>
          <a:r>
            <a:rPr lang="en-US" altLang="ja-JP"/>
            <a:t>10</a:t>
          </a:r>
          <a:r>
            <a:rPr lang="ja-JP" altLang="en-US"/>
            <a:t>％から</a:t>
          </a:r>
          <a:r>
            <a:rPr lang="en-US" altLang="ja-JP"/>
            <a:t>20</a:t>
          </a:r>
          <a:r>
            <a:rPr lang="ja-JP" altLang="en-US"/>
            <a:t>％の範囲を目安として確保するよう努める。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t>公債費の元金償還金が増加傾向にあることから、減債基金を財源として取崩しを行った。一方で、普通交付税の再算定における臨時財政対策債償還基金費を積み立てたことにより、基金残高は前年度比</a:t>
          </a:r>
          <a:r>
            <a:rPr lang="en-US" altLang="ja-JP"/>
            <a:t>3</a:t>
          </a:r>
          <a:r>
            <a:rPr lang="ja-JP" altLang="en-US"/>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t>臨時財政対策債償還基金費の積立ては、臨時財政対策債の償還財源として措置されたものであることから、今後は毎年度一定割合の繰入れを行う予定である。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財政力指数は前年度より低下しているものの、全国平均及び三重県平均を上回る水準を維持している。近年は基準財政需要額の増加等により単年度指数が低下傾向にあり、</a:t>
          </a:r>
          <a:r>
            <a:rPr lang="en-US" altLang="ja-JP"/>
            <a:t>3</a:t>
          </a:r>
          <a:r>
            <a:rPr lang="ja-JP" altLang="en-US"/>
            <a:t>か年平均では前年度比</a:t>
          </a:r>
          <a:r>
            <a:rPr lang="en-US" altLang="ja-JP"/>
            <a:t>0.02</a:t>
          </a:r>
          <a:r>
            <a:rPr lang="ja-JP" altLang="en-US"/>
            <a:t>の低下となった。今後も動向を注視し、安定的な財政運営に努める。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126471</xdr:rowOff>
    </xdr:from>
    <xdr:to>
      <xdr:col>19</xdr:col>
      <xdr:colOff>133350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559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126471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8554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75671</xdr:rowOff>
    </xdr:from>
    <xdr:to>
      <xdr:col>15</xdr:col>
      <xdr:colOff>133350</xdr:colOff>
      <xdr:row>42</xdr:row>
      <xdr:rowOff>5821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15998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7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経常収支比率は前年度より</a:t>
          </a:r>
          <a:r>
            <a:rPr lang="en-US" altLang="ja-JP"/>
            <a:t>0.6</a:t>
          </a:r>
          <a:r>
            <a:rPr lang="ja-JP" altLang="ja-JP" sz="1100">
              <a:solidFill>
                <a:schemeClr val="dk1"/>
              </a:solidFill>
              <a:effectLst/>
              <a:latin typeface="+mn-lt"/>
              <a:ea typeface="+mn-ea"/>
              <a:cs typeface="+mn-cs"/>
            </a:rPr>
            <a:t>ポイント</a:t>
          </a:r>
          <a:r>
            <a:rPr lang="ja-JP" altLang="en-US"/>
            <a:t>上昇しているが、全国平均及び三重県平均を下回る水準を維持している。上昇の主な要因は、物価高騰による経常的経費の増加や公債費の増加に加え、給与改定や等による人件費の増加によるものである。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160020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0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639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9554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94192</xdr:rowOff>
    </xdr:from>
    <xdr:to>
      <xdr:col>11</xdr:col>
      <xdr:colOff>31750</xdr:colOff>
      <xdr:row>64</xdr:row>
      <xdr:rowOff>35348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9554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155169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人口</a:t>
          </a:r>
          <a:r>
            <a:rPr lang="en-US" altLang="ja-JP"/>
            <a:t>1</a:t>
          </a:r>
          <a:r>
            <a:rPr lang="ja-JP" altLang="en-US"/>
            <a:t>人当たり人件費・物件費等決算額は前年度より増加している。年少人口の割合が高く、幼児教育・保育の無償化等に伴う保育関連経費の増加により人件費の割合が高い状況にある。また、給与改定や定期昇給により人件費は増加傾向にある。物件費は一部事業の減少があるものの、物価高騰の影響により前年度から微減にとどまっている。全国平均及び三重県平均と比較して高い水準にあるため、引き続き経費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136688</xdr:rowOff>
    </xdr:from>
    <xdr:to>
      <xdr:col>23</xdr:col>
      <xdr:colOff>133350</xdr:colOff>
      <xdr:row>82</xdr:row>
      <xdr:rowOff>147191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5588"/>
          <a:ext cx="8382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113443</xdr:rowOff>
    </xdr:from>
    <xdr:to>
      <xdr:col>19</xdr:col>
      <xdr:colOff>133350</xdr:colOff>
      <xdr:row>82</xdr:row>
      <xdr:rowOff>136688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72343"/>
          <a:ext cx="889000" cy="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91308</xdr:rowOff>
    </xdr:from>
    <xdr:to>
      <xdr:col>15</xdr:col>
      <xdr:colOff>82550</xdr:colOff>
      <xdr:row>82</xdr:row>
      <xdr:rowOff>113443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50208"/>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91308</xdr:rowOff>
    </xdr:from>
    <xdr:to>
      <xdr:col>11</xdr:col>
      <xdr:colOff>31750</xdr:colOff>
      <xdr:row>82</xdr:row>
      <xdr:rowOff>100397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50208"/>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96391</xdr:rowOff>
    </xdr:from>
    <xdr:to>
      <xdr:col>23</xdr:col>
      <xdr:colOff>184150</xdr:colOff>
      <xdr:row>83</xdr:row>
      <xdr:rowOff>26541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112918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85888</xdr:rowOff>
    </xdr:from>
    <xdr:to>
      <xdr:col>19</xdr:col>
      <xdr:colOff>184150</xdr:colOff>
      <xdr:row>83</xdr:row>
      <xdr:rowOff>16038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26215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62643</xdr:rowOff>
    </xdr:from>
    <xdr:to>
      <xdr:col>15</xdr:col>
      <xdr:colOff>133350</xdr:colOff>
      <xdr:row>82</xdr:row>
      <xdr:rowOff>164243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40508</xdr:rowOff>
    </xdr:from>
    <xdr:to>
      <xdr:col>11</xdr:col>
      <xdr:colOff>82550</xdr:colOff>
      <xdr:row>82</xdr:row>
      <xdr:rowOff>142108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152285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49597</xdr:rowOff>
    </xdr:from>
    <xdr:to>
      <xdr:col>7</xdr:col>
      <xdr:colOff>31750</xdr:colOff>
      <xdr:row>82</xdr:row>
      <xdr:rowOff>151197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161374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ラスパイレス指数は全国市平均及び全国町村平均を上回る水準となっている。当町は愛知県名古屋市に近く、また施行時特例市である四日市市に近接するなど、経済圏として同地域と近い状況にある。このため、人事院勧告及び三重県人事委員会勧告を踏まえるとともに、近隣市町の動向、民間企業の賃金水準及び地域の経済情勢等を勘案し、適正な給与水準の設定に努め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56445</xdr:rowOff>
    </xdr:from>
    <xdr:to>
      <xdr:col>81</xdr:col>
      <xdr:colOff>44450</xdr:colOff>
      <xdr:row>89</xdr:row>
      <xdr:rowOff>96661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3154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96661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3289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83255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147461</xdr:rowOff>
    </xdr:from>
    <xdr:to>
      <xdr:col>68</xdr:col>
      <xdr:colOff>152400</xdr:colOff>
      <xdr:row>89</xdr:row>
      <xdr:rowOff>83255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350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5645</xdr:rowOff>
    </xdr:from>
    <xdr:to>
      <xdr:col>81</xdr:col>
      <xdr:colOff>95250</xdr:colOff>
      <xdr:row>89</xdr:row>
      <xdr:rowOff>107245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72972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32455</xdr:rowOff>
    </xdr:from>
    <xdr:to>
      <xdr:col>68</xdr:col>
      <xdr:colOff>203200</xdr:colOff>
      <xdr:row>89</xdr:row>
      <xdr:rowOff>134055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118832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前年度と比較して職員数は</a:t>
          </a:r>
          <a:r>
            <a:rPr lang="en-US" altLang="ja-JP"/>
            <a:t>3</a:t>
          </a:r>
          <a:r>
            <a:rPr lang="ja-JP" altLang="en-US"/>
            <a:t>人減少し、人口</a:t>
          </a:r>
          <a:r>
            <a:rPr lang="en-US" altLang="ja-JP"/>
            <a:t>1,000</a:t>
          </a:r>
          <a:r>
            <a:rPr lang="ja-JP" altLang="en-US"/>
            <a:t>人当たり職員数は前年度の</a:t>
          </a:r>
          <a:r>
            <a:rPr lang="en-US" altLang="ja-JP"/>
            <a:t>9.04</a:t>
          </a:r>
          <a:r>
            <a:rPr lang="ja-JP" altLang="en-US"/>
            <a:t>人から</a:t>
          </a:r>
          <a:r>
            <a:rPr lang="en-US" altLang="ja-JP"/>
            <a:t>0.31</a:t>
          </a:r>
          <a:r>
            <a:rPr lang="ja-JP" altLang="en-US"/>
            <a:t>人減の</a:t>
          </a:r>
          <a:r>
            <a:rPr lang="en-US" altLang="ja-JP"/>
            <a:t>8.73</a:t>
          </a:r>
          <a:r>
            <a:rPr lang="ja-JP" altLang="en-US"/>
            <a:t>人となっている。全国平均及び三重県平均が増加傾向にある中で、平均との差は前年度より縮小している。類似団体平均と比較すると依然として上回っているが、これは当町の人口が増加傾向にあったことなどが要因である。今後も人口は概ね同水準で推移すると見込まれるため、人員削減の予定はないものの、組織の簡素化や業務の効率化を図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33960</xdr:rowOff>
    </xdr:from>
    <xdr:to>
      <xdr:col>81</xdr:col>
      <xdr:colOff>44450</xdr:colOff>
      <xdr:row>61</xdr:row>
      <xdr:rowOff>48920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92410"/>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48920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05440"/>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52781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0544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52781</xdr:rowOff>
    </xdr:from>
    <xdr:to>
      <xdr:col>68</xdr:col>
      <xdr:colOff>152400</xdr:colOff>
      <xdr:row>61</xdr:row>
      <xdr:rowOff>56642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1123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154610</xdr:rowOff>
    </xdr:from>
    <xdr:to>
      <xdr:col>81</xdr:col>
      <xdr:colOff>95250</xdr:colOff>
      <xdr:row>61</xdr:row>
      <xdr:rowOff>84760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75887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6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169570</xdr:rowOff>
    </xdr:from>
    <xdr:to>
      <xdr:col>77</xdr:col>
      <xdr:colOff>95250</xdr:colOff>
      <xdr:row>61</xdr:row>
      <xdr:rowOff>99720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109897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2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107967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1981</xdr:rowOff>
    </xdr:from>
    <xdr:to>
      <xdr:col>68</xdr:col>
      <xdr:colOff>203200</xdr:colOff>
      <xdr:row>61</xdr:row>
      <xdr:rowOff>103581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5842</xdr:rowOff>
    </xdr:from>
    <xdr:to>
      <xdr:col>64</xdr:col>
      <xdr:colOff>152400</xdr:colOff>
      <xdr:row>61</xdr:row>
      <xdr:rowOff>107442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117619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比率は前年度より</a:t>
          </a:r>
          <a:r>
            <a:rPr lang="en-US" altLang="ja-JP"/>
            <a:t>0.3</a:t>
          </a:r>
          <a:r>
            <a:rPr lang="ja-JP" altLang="ja-JP" sz="1100">
              <a:solidFill>
                <a:schemeClr val="dk1"/>
              </a:solidFill>
              <a:effectLst/>
              <a:latin typeface="+mn-lt"/>
              <a:ea typeface="+mn-ea"/>
              <a:cs typeface="+mn-cs"/>
            </a:rPr>
            <a:t>ポイント</a:t>
          </a:r>
          <a:r>
            <a:rPr lang="ja-JP" altLang="en-US"/>
            <a:t>上昇しており、全国平均及び三重県平均を上回るものの、類似団体平均と同水準となっている。上昇の主な要因は、雨水処理に要する経費に係る繰出金の増加によるものである。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146304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7534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136652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136652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753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将来負担比率は前年度より上昇しているものの、全国平均を下回る水準となっている。上昇の主な要因は、公営企業債の新規発行に伴う公営企業繰入見込額の増加によるものである。今後も財政調整基金を中心とした基金の確保に努め、将来負担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75895</xdr:rowOff>
    </xdr:from>
    <xdr:to>
      <xdr:col>81</xdr:col>
      <xdr:colOff>44450</xdr:colOff>
      <xdr:row>14</xdr:row>
      <xdr:rowOff>101956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76195"/>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75895</xdr:rowOff>
    </xdr:from>
    <xdr:to>
      <xdr:col>77</xdr:col>
      <xdr:colOff>44450</xdr:colOff>
      <xdr:row>14</xdr:row>
      <xdr:rowOff>125120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7619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112573</xdr:rowOff>
    </xdr:from>
    <xdr:to>
      <xdr:col>72</xdr:col>
      <xdr:colOff>203200</xdr:colOff>
      <xdr:row>14</xdr:row>
      <xdr:rowOff>125120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512873"/>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112573</xdr:rowOff>
    </xdr:from>
    <xdr:to>
      <xdr:col>68</xdr:col>
      <xdr:colOff>152400</xdr:colOff>
      <xdr:row>14</xdr:row>
      <xdr:rowOff>149250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12873"/>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47159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51156</xdr:rowOff>
    </xdr:from>
    <xdr:to>
      <xdr:col>81</xdr:col>
      <xdr:colOff>95250</xdr:colOff>
      <xdr:row>14</xdr:row>
      <xdr:rowOff>152756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23233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2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25095</xdr:rowOff>
    </xdr:from>
    <xdr:to>
      <xdr:col>77</xdr:col>
      <xdr:colOff>95250</xdr:colOff>
      <xdr:row>14</xdr:row>
      <xdr:rowOff>126695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111472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1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74320</xdr:rowOff>
    </xdr:from>
    <xdr:to>
      <xdr:col>73</xdr:col>
      <xdr:colOff>44450</xdr:colOff>
      <xdr:row>15</xdr:row>
      <xdr:rowOff>4470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160697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61773</xdr:rowOff>
    </xdr:from>
    <xdr:to>
      <xdr:col>68</xdr:col>
      <xdr:colOff>203200</xdr:colOff>
      <xdr:row>14</xdr:row>
      <xdr:rowOff>163373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98450</xdr:rowOff>
    </xdr:from>
    <xdr:to>
      <xdr:col>64</xdr:col>
      <xdr:colOff>152400</xdr:colOff>
      <xdr:row>15</xdr:row>
      <xdr:rowOff>28600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38777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人件費は前年度より</a:t>
          </a:r>
          <a:r>
            <a:rPr lang="en-US" altLang="ja-JP"/>
            <a:t>0.3</a:t>
          </a:r>
          <a:r>
            <a:rPr lang="ja-JP" altLang="ja-JP" sz="1100">
              <a:solidFill>
                <a:schemeClr val="dk1"/>
              </a:solidFill>
              <a:effectLst/>
              <a:latin typeface="+mn-lt"/>
              <a:ea typeface="+mn-ea"/>
              <a:cs typeface="+mn-cs"/>
            </a:rPr>
            <a:t>ポイント</a:t>
          </a:r>
          <a:r>
            <a:rPr lang="ja-JP" altLang="en-US"/>
            <a:t>減少したものの、類似団体平均、全国平均及び三重県平均を上回る水準となっている。これは、職員数や手当水準が類似団体と比較して高いことにより、経常収支比率に占める人件費の割合が高くなっていることによるものである。また、当町では人口増加に伴い保育児童数が近年増加傾向にあり、保育に係る人件費の割合が高いことも要因の一つ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31750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6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24130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39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149860</xdr:rowOff>
    </xdr:from>
    <xdr:to>
      <xdr:col>15</xdr:col>
      <xdr:colOff>98425</xdr:colOff>
      <xdr:row>38</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3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35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152400</xdr:rowOff>
    </xdr:from>
    <xdr:to>
      <xdr:col>24</xdr:col>
      <xdr:colOff>76200</xdr:colOff>
      <xdr:row>38</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144780</xdr:rowOff>
    </xdr:from>
    <xdr:to>
      <xdr:col>15</xdr:col>
      <xdr:colOff>149225</xdr:colOff>
      <xdr:row>38</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99060</xdr:rowOff>
    </xdr:from>
    <xdr:to>
      <xdr:col>11</xdr:col>
      <xdr:colOff>60325</xdr:colOff>
      <xdr:row>38</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物件費は前年度より</a:t>
          </a:r>
          <a:r>
            <a:rPr lang="en-US" altLang="ja-JP"/>
            <a:t>2.8</a:t>
          </a:r>
          <a:r>
            <a:rPr lang="ja-JP" altLang="ja-JP" sz="1100">
              <a:solidFill>
                <a:schemeClr val="dk1"/>
              </a:solidFill>
              <a:effectLst/>
              <a:latin typeface="+mn-lt"/>
              <a:ea typeface="+mn-ea"/>
              <a:cs typeface="+mn-cs"/>
            </a:rPr>
            <a:t>ポイント</a:t>
          </a:r>
          <a:r>
            <a:rPr lang="ja-JP" altLang="en-US"/>
            <a:t>増加し、類似団体平均、全国平均及び三重県平均を上回る水準となっている。主な要因は、年少人口の増加に伴う保育士・幼稚園教諭等の人材派遣委託料やシステム関連経費の増加によるものである。今後も物件費の動向を注視し、経費の見直し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107950</xdr:rowOff>
    </xdr:from>
    <xdr:to>
      <xdr:col>82</xdr:col>
      <xdr:colOff>107950</xdr:colOff>
      <xdr:row>20</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940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127000</xdr:rowOff>
    </xdr:from>
    <xdr:to>
      <xdr:col>78</xdr:col>
      <xdr:colOff>69850</xdr:colOff>
      <xdr:row>18</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41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940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152400</xdr:rowOff>
    </xdr:from>
    <xdr:to>
      <xdr:col>82</xdr:col>
      <xdr:colOff>158750</xdr:colOff>
      <xdr:row>20</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4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57150</xdr:rowOff>
    </xdr:from>
    <xdr:to>
      <xdr:col>78</xdr:col>
      <xdr:colOff>120650</xdr:colOff>
      <xdr:row>18</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143527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2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76200</xdr:rowOff>
    </xdr:from>
    <xdr:to>
      <xdr:col>74</xdr:col>
      <xdr:colOff>31750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扶助費は前年度より</a:t>
          </a:r>
          <a:r>
            <a:rPr lang="en-US" altLang="ja-JP"/>
            <a:t>0.4</a:t>
          </a:r>
          <a:r>
            <a:rPr lang="ja-JP" altLang="ja-JP" sz="1100">
              <a:solidFill>
                <a:schemeClr val="dk1"/>
              </a:solidFill>
              <a:effectLst/>
              <a:latin typeface="+mn-lt"/>
              <a:ea typeface="+mn-ea"/>
              <a:cs typeface="+mn-cs"/>
            </a:rPr>
            <a:t>ポイント</a:t>
          </a:r>
          <a:r>
            <a:rPr lang="ja-JP" altLang="en-US"/>
            <a:t>減少している。当町は年少人口の割合が高く、児童福祉に係る扶助費の比率が高いことが特徴である。そのため、子育て支援施策等の実施状況により、児童福祉に係る扶助費の動向が数値に大きく影響する傾向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92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1815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23585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03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その他は前年度より</a:t>
          </a:r>
          <a:r>
            <a:rPr lang="en-US" altLang="ja-JP"/>
            <a:t>4.2</a:t>
          </a:r>
          <a:r>
            <a:rPr lang="ja-JP" altLang="ja-JP" sz="1100">
              <a:solidFill>
                <a:schemeClr val="dk1"/>
              </a:solidFill>
              <a:effectLst/>
              <a:latin typeface="+mn-lt"/>
              <a:ea typeface="+mn-ea"/>
              <a:cs typeface="+mn-cs"/>
            </a:rPr>
            <a:t>ポイント</a:t>
          </a:r>
          <a:r>
            <a:rPr lang="ja-JP" altLang="en-US"/>
            <a:t>減少している。主な要因は、下水道事業会計への繰出金について、法適用化に伴い補助費等として計上されることとなったため、繰出金の割合が減少したことによるものである。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110672</xdr:rowOff>
    </xdr:from>
    <xdr:to>
      <xdr:col>82</xdr:col>
      <xdr:colOff>107950</xdr:colOff>
      <xdr:row>55</xdr:row>
      <xdr:rowOff>53522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026072"/>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56</xdr:row>
      <xdr:rowOff>154215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483272"/>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755415"/>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64407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03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59872</xdr:rowOff>
    </xdr:from>
    <xdr:to>
      <xdr:col>82</xdr:col>
      <xdr:colOff>158750</xdr:colOff>
      <xdr:row>52</xdr:row>
      <xdr:rowOff>161472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139899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補助費等は前年度と比較して</a:t>
          </a:r>
          <a:r>
            <a:rPr lang="en-US" altLang="ja-JP"/>
            <a:t>2.9</a:t>
          </a:r>
          <a:r>
            <a:rPr lang="ja-JP" altLang="ja-JP" sz="1100">
              <a:solidFill>
                <a:schemeClr val="dk1"/>
              </a:solidFill>
              <a:effectLst/>
              <a:latin typeface="+mn-lt"/>
              <a:ea typeface="+mn-ea"/>
              <a:cs typeface="+mn-cs"/>
            </a:rPr>
            <a:t>ポイント</a:t>
          </a:r>
          <a:r>
            <a:rPr lang="ja-JP" altLang="en-US"/>
            <a:t>増加している。類似団体平均を下回るものの、全国平均及び三重県平均を上回る水準となっている。当町は年少人口の割合が高く、児童福祉に係る補助費等の割合が高いことが特徴である。今後も補助の必要性等を検証し、適正な水準の維持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9005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20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120142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公債費は前年度より</a:t>
          </a:r>
          <a:r>
            <a:rPr lang="en-US" altLang="ja-JP"/>
            <a:t>0.2</a:t>
          </a:r>
          <a:r>
            <a:rPr lang="ja-JP" altLang="ja-JP" sz="1100">
              <a:solidFill>
                <a:schemeClr val="dk1"/>
              </a:solidFill>
              <a:effectLst/>
              <a:latin typeface="+mn-lt"/>
              <a:ea typeface="+mn-ea"/>
              <a:cs typeface="+mn-cs"/>
            </a:rPr>
            <a:t>ポイント</a:t>
          </a:r>
          <a:r>
            <a:rPr lang="ja-JP" altLang="en-US"/>
            <a:t>減少している。依然として類似団体平均、全国平均及び三重県平均を下回る水準となっているが、過去の大規模事業に伴い発行した町債の元金償還が今後も一定期間続くことが見込まれるため、引き続き財政運営に留意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1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44704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74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165354</xdr:rowOff>
    </xdr:from>
    <xdr:to>
      <xdr:col>6</xdr:col>
      <xdr:colOff>171450</xdr:colOff>
      <xdr:row>76</xdr:row>
      <xdr:rowOff>95504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105681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公債費以外の割合は前年度より</a:t>
          </a:r>
          <a:r>
            <a:rPr lang="en-US" altLang="ja-JP"/>
            <a:t>0.8</a:t>
          </a:r>
          <a:r>
            <a:rPr lang="ja-JP" altLang="en-US"/>
            <a:t>ポイント上昇している。類似団体平均を上回るものの、全国平均及び三重県平均は下回る水準となっている。主な要因は、給与改定等による人件費の増加や物価高騰による物件費の増加、児童福祉に係る経費の増加など、経常的経費の増加によるもの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77</xdr:row>
      <xdr:rowOff>156718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21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526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5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51563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5196"/>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69342</xdr:rowOff>
    </xdr:from>
    <xdr:to>
      <xdr:col>78</xdr:col>
      <xdr:colOff>120650</xdr:colOff>
      <xdr:row>77</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147111</xdr:rowOff>
    </xdr:from>
    <xdr:to>
      <xdr:col>29</xdr:col>
      <xdr:colOff>127000</xdr:colOff>
      <xdr:row>17</xdr:row>
      <xdr:rowOff>3116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37936"/>
          <a:ext cx="647700" cy="2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3116</xdr:rowOff>
    </xdr:from>
    <xdr:to>
      <xdr:col>26</xdr:col>
      <xdr:colOff>50800</xdr:colOff>
      <xdr:row>17</xdr:row>
      <xdr:rowOff>30552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65391"/>
          <a:ext cx="698500" cy="2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30552</xdr:rowOff>
    </xdr:from>
    <xdr:to>
      <xdr:col>22</xdr:col>
      <xdr:colOff>114300</xdr:colOff>
      <xdr:row>17</xdr:row>
      <xdr:rowOff>36660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2827"/>
          <a:ext cx="698500" cy="6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36660</xdr:rowOff>
    </xdr:from>
    <xdr:to>
      <xdr:col>18</xdr:col>
      <xdr:colOff>177800</xdr:colOff>
      <xdr:row>17</xdr:row>
      <xdr:rowOff>39216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8935"/>
          <a:ext cx="698500" cy="2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96311</xdr:rowOff>
    </xdr:from>
    <xdr:to>
      <xdr:col>29</xdr:col>
      <xdr:colOff>177800</xdr:colOff>
      <xdr:row>17</xdr:row>
      <xdr:rowOff>26461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8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68388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123766</xdr:rowOff>
    </xdr:from>
    <xdr:to>
      <xdr:col>26</xdr:col>
      <xdr:colOff>101600</xdr:colOff>
      <xdr:row>17</xdr:row>
      <xdr:rowOff>53916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38693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0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151202</xdr:rowOff>
    </xdr:from>
    <xdr:to>
      <xdr:col>22</xdr:col>
      <xdr:colOff>165100</xdr:colOff>
      <xdr:row>17</xdr:row>
      <xdr:rowOff>81352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2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66129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157310</xdr:rowOff>
    </xdr:from>
    <xdr:to>
      <xdr:col>19</xdr:col>
      <xdr:colOff>38100</xdr:colOff>
      <xdr:row>17</xdr:row>
      <xdr:rowOff>87460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72237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159866</xdr:rowOff>
    </xdr:from>
    <xdr:to>
      <xdr:col>15</xdr:col>
      <xdr:colOff>101600</xdr:colOff>
      <xdr:row>17</xdr:row>
      <xdr:rowOff>90016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74793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3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152108</xdr:rowOff>
    </xdr:from>
    <xdr:to>
      <xdr:col>29</xdr:col>
      <xdr:colOff>127000</xdr:colOff>
      <xdr:row>37</xdr:row>
      <xdr:rowOff>87814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05358"/>
          <a:ext cx="647700" cy="107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54572</xdr:rowOff>
    </xdr:from>
    <xdr:to>
      <xdr:col>26</xdr:col>
      <xdr:colOff>50800</xdr:colOff>
      <xdr:row>37</xdr:row>
      <xdr:rowOff>87814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79272"/>
          <a:ext cx="698500" cy="3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50857</xdr:rowOff>
    </xdr:from>
    <xdr:to>
      <xdr:col>22</xdr:col>
      <xdr:colOff>114300</xdr:colOff>
      <xdr:row>37</xdr:row>
      <xdr:rowOff>54572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75557"/>
          <a:ext cx="698500" cy="3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50857</xdr:rowOff>
    </xdr:from>
    <xdr:to>
      <xdr:col>18</xdr:col>
      <xdr:colOff>177800</xdr:colOff>
      <xdr:row>37</xdr:row>
      <xdr:rowOff>89376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75557"/>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101308</xdr:rowOff>
    </xdr:from>
    <xdr:to>
      <xdr:col>29</xdr:col>
      <xdr:colOff>177800</xdr:colOff>
      <xdr:row>37</xdr:row>
      <xdr:rowOff>31458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5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73385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2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37014</xdr:rowOff>
    </xdr:from>
    <xdr:to>
      <xdr:col>26</xdr:col>
      <xdr:colOff>101600</xdr:colOff>
      <xdr:row>37</xdr:row>
      <xdr:rowOff>138614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61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123391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3772</xdr:rowOff>
    </xdr:from>
    <xdr:to>
      <xdr:col>22</xdr:col>
      <xdr:colOff>165100</xdr:colOff>
      <xdr:row>37</xdr:row>
      <xdr:rowOff>105372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90149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57</xdr:rowOff>
    </xdr:from>
    <xdr:to>
      <xdr:col>19</xdr:col>
      <xdr:colOff>38100</xdr:colOff>
      <xdr:row>37</xdr:row>
      <xdr:rowOff>101657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2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86434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38576</xdr:rowOff>
    </xdr:from>
    <xdr:to>
      <xdr:col>15</xdr:col>
      <xdr:colOff>101600</xdr:colOff>
      <xdr:row>37</xdr:row>
      <xdr:rowOff>140176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3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124953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104327</xdr:rowOff>
    </xdr:from>
    <xdr:to>
      <xdr:col>24</xdr:col>
      <xdr:colOff>63500</xdr:colOff>
      <xdr:row>35</xdr:row>
      <xdr:rowOff>139810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05077"/>
          <a:ext cx="838200" cy="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139810</xdr:rowOff>
    </xdr:from>
    <xdr:to>
      <xdr:col>19</xdr:col>
      <xdr:colOff>177800</xdr:colOff>
      <xdr:row>35</xdr:row>
      <xdr:rowOff>163726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40560"/>
          <a:ext cx="8890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163726</xdr:rowOff>
    </xdr:from>
    <xdr:to>
      <xdr:col>15</xdr:col>
      <xdr:colOff>50800</xdr:colOff>
      <xdr:row>35</xdr:row>
      <xdr:rowOff>168833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447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168833</xdr:rowOff>
    </xdr:from>
    <xdr:to>
      <xdr:col>10</xdr:col>
      <xdr:colOff>114300</xdr:colOff>
      <xdr:row>35</xdr:row>
      <xdr:rowOff>169514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69583"/>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53527</xdr:rowOff>
    </xdr:from>
    <xdr:to>
      <xdr:col>24</xdr:col>
      <xdr:colOff>114300</xdr:colOff>
      <xdr:row>35</xdr:row>
      <xdr:rowOff>155127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31954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3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89010</xdr:rowOff>
    </xdr:from>
    <xdr:to>
      <xdr:col>20</xdr:col>
      <xdr:colOff>38100</xdr:colOff>
      <xdr:row>36</xdr:row>
      <xdr:rowOff>19160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35687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6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112926</xdr:rowOff>
    </xdr:from>
    <xdr:to>
      <xdr:col>15</xdr:col>
      <xdr:colOff>101600</xdr:colOff>
      <xdr:row>36</xdr:row>
      <xdr:rowOff>43076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34203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0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118033</xdr:rowOff>
    </xdr:from>
    <xdr:to>
      <xdr:col>10</xdr:col>
      <xdr:colOff>165100</xdr:colOff>
      <xdr:row>36</xdr:row>
      <xdr:rowOff>48183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39310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1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118714</xdr:rowOff>
    </xdr:from>
    <xdr:to>
      <xdr:col>6</xdr:col>
      <xdr:colOff>38100</xdr:colOff>
      <xdr:row>36</xdr:row>
      <xdr:rowOff>48864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65391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157387</xdr:rowOff>
    </xdr:from>
    <xdr:to>
      <xdr:col>24</xdr:col>
      <xdr:colOff>63500</xdr:colOff>
      <xdr:row>57</xdr:row>
      <xdr:rowOff>158775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30037"/>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157387</xdr:rowOff>
    </xdr:from>
    <xdr:to>
      <xdr:col>19</xdr:col>
      <xdr:colOff>177800</xdr:colOff>
      <xdr:row>58</xdr:row>
      <xdr:rowOff>7749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30037"/>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7749</xdr:rowOff>
    </xdr:from>
    <xdr:to>
      <xdr:col>15</xdr:col>
      <xdr:colOff>50800</xdr:colOff>
      <xdr:row>58</xdr:row>
      <xdr:rowOff>38718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1849"/>
          <a:ext cx="889000" cy="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23052</xdr:rowOff>
    </xdr:from>
    <xdr:to>
      <xdr:col>10</xdr:col>
      <xdr:colOff>114300</xdr:colOff>
      <xdr:row>58</xdr:row>
      <xdr:rowOff>38718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67152"/>
          <a:ext cx="889000" cy="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107975</xdr:rowOff>
    </xdr:from>
    <xdr:to>
      <xdr:col>24</xdr:col>
      <xdr:colOff>114300</xdr:colOff>
      <xdr:row>58</xdr:row>
      <xdr:rowOff>38125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22902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106587</xdr:rowOff>
    </xdr:from>
    <xdr:to>
      <xdr:col>20</xdr:col>
      <xdr:colOff>38100</xdr:colOff>
      <xdr:row>58</xdr:row>
      <xdr:rowOff>36737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27864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128399</xdr:rowOff>
    </xdr:from>
    <xdr:to>
      <xdr:col>15</xdr:col>
      <xdr:colOff>101600</xdr:colOff>
      <xdr:row>58</xdr:row>
      <xdr:rowOff>58549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49676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159368</xdr:rowOff>
    </xdr:from>
    <xdr:to>
      <xdr:col>10</xdr:col>
      <xdr:colOff>165100</xdr:colOff>
      <xdr:row>58</xdr:row>
      <xdr:rowOff>89518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80645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143702</xdr:rowOff>
    </xdr:from>
    <xdr:to>
      <xdr:col>6</xdr:col>
      <xdr:colOff>38100</xdr:colOff>
      <xdr:row>58</xdr:row>
      <xdr:rowOff>73852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64979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98050</xdr:rowOff>
    </xdr:from>
    <xdr:to>
      <xdr:col>24</xdr:col>
      <xdr:colOff>63500</xdr:colOff>
      <xdr:row>78</xdr:row>
      <xdr:rowOff>98918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1150"/>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72537</xdr:rowOff>
    </xdr:from>
    <xdr:to>
      <xdr:col>19</xdr:col>
      <xdr:colOff>177800</xdr:colOff>
      <xdr:row>78</xdr:row>
      <xdr:rowOff>98918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5637"/>
          <a:ext cx="8890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72537</xdr:rowOff>
    </xdr:from>
    <xdr:to>
      <xdr:col>15</xdr:col>
      <xdr:colOff>50800</xdr:colOff>
      <xdr:row>78</xdr:row>
      <xdr:rowOff>86413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5637"/>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81978</xdr:rowOff>
    </xdr:from>
    <xdr:to>
      <xdr:col>10</xdr:col>
      <xdr:colOff>114300</xdr:colOff>
      <xdr:row>78</xdr:row>
      <xdr:rowOff>86413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5078"/>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47250</xdr:rowOff>
    </xdr:from>
    <xdr:to>
      <xdr:col>24</xdr:col>
      <xdr:colOff>114300</xdr:colOff>
      <xdr:row>78</xdr:row>
      <xdr:rowOff>148850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48118</xdr:rowOff>
    </xdr:from>
    <xdr:to>
      <xdr:col>20</xdr:col>
      <xdr:colOff>38100</xdr:colOff>
      <xdr:row>78</xdr:row>
      <xdr:rowOff>149718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140845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21737</xdr:rowOff>
    </xdr:from>
    <xdr:to>
      <xdr:col>15</xdr:col>
      <xdr:colOff>101600</xdr:colOff>
      <xdr:row>78</xdr:row>
      <xdr:rowOff>123337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114464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35613</xdr:rowOff>
    </xdr:from>
    <xdr:to>
      <xdr:col>10</xdr:col>
      <xdr:colOff>165100</xdr:colOff>
      <xdr:row>78</xdr:row>
      <xdr:rowOff>137213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128340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31178</xdr:rowOff>
    </xdr:from>
    <xdr:to>
      <xdr:col>6</xdr:col>
      <xdr:colOff>38100</xdr:colOff>
      <xdr:row>78</xdr:row>
      <xdr:rowOff>132778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123905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167839</xdr:rowOff>
    </xdr:from>
    <xdr:to>
      <xdr:col>24</xdr:col>
      <xdr:colOff>63500</xdr:colOff>
      <xdr:row>97</xdr:row>
      <xdr:rowOff>108752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27039"/>
          <a:ext cx="838200" cy="1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108752</xdr:rowOff>
    </xdr:from>
    <xdr:to>
      <xdr:col>19</xdr:col>
      <xdr:colOff>177800</xdr:colOff>
      <xdr:row>97</xdr:row>
      <xdr:rowOff>155626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39402"/>
          <a:ext cx="889000" cy="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103798</xdr:rowOff>
    </xdr:from>
    <xdr:to>
      <xdr:col>15</xdr:col>
      <xdr:colOff>50800</xdr:colOff>
      <xdr:row>97</xdr:row>
      <xdr:rowOff>155626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62998"/>
          <a:ext cx="889000" cy="2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103798</xdr:rowOff>
    </xdr:from>
    <xdr:to>
      <xdr:col>10</xdr:col>
      <xdr:colOff>114300</xdr:colOff>
      <xdr:row>98</xdr:row>
      <xdr:rowOff>21089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62998"/>
          <a:ext cx="889000" cy="2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117039</xdr:rowOff>
    </xdr:from>
    <xdr:to>
      <xdr:col>24</xdr:col>
      <xdr:colOff>114300</xdr:colOff>
      <xdr:row>97</xdr:row>
      <xdr:rowOff>47189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95466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57952</xdr:rowOff>
    </xdr:from>
    <xdr:to>
      <xdr:col>20</xdr:col>
      <xdr:colOff>38100</xdr:colOff>
      <xdr:row>97</xdr:row>
      <xdr:rowOff>159552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150679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104826</xdr:rowOff>
    </xdr:from>
    <xdr:to>
      <xdr:col>15</xdr:col>
      <xdr:colOff>101600</xdr:colOff>
      <xdr:row>98</xdr:row>
      <xdr:rowOff>34976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26103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52998</xdr:rowOff>
    </xdr:from>
    <xdr:to>
      <xdr:col>10</xdr:col>
      <xdr:colOff>165100</xdr:colOff>
      <xdr:row>96</xdr:row>
      <xdr:rowOff>154598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145725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0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141739</xdr:rowOff>
    </xdr:from>
    <xdr:to>
      <xdr:col>6</xdr:col>
      <xdr:colOff>38100</xdr:colOff>
      <xdr:row>98</xdr:row>
      <xdr:rowOff>71889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63016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30948</xdr:rowOff>
    </xdr:from>
    <xdr:to>
      <xdr:col>55</xdr:col>
      <xdr:colOff>0</xdr:colOff>
      <xdr:row>38</xdr:row>
      <xdr:rowOff>49520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46048"/>
          <a:ext cx="8382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49520</xdr:rowOff>
    </xdr:from>
    <xdr:to>
      <xdr:col>50</xdr:col>
      <xdr:colOff>114300</xdr:colOff>
      <xdr:row>38</xdr:row>
      <xdr:rowOff>94823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4620"/>
          <a:ext cx="889000" cy="4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94823</xdr:rowOff>
    </xdr:from>
    <xdr:to>
      <xdr:col>45</xdr:col>
      <xdr:colOff>177800</xdr:colOff>
      <xdr:row>38</xdr:row>
      <xdr:rowOff>144608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609923"/>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143485</xdr:rowOff>
    </xdr:from>
    <xdr:to>
      <xdr:col>41</xdr:col>
      <xdr:colOff>50800</xdr:colOff>
      <xdr:row>38</xdr:row>
      <xdr:rowOff>144608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15685"/>
          <a:ext cx="889000" cy="34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151598</xdr:rowOff>
    </xdr:from>
    <xdr:to>
      <xdr:col>55</xdr:col>
      <xdr:colOff>50800</xdr:colOff>
      <xdr:row>38</xdr:row>
      <xdr:rowOff>81748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66525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170170</xdr:rowOff>
    </xdr:from>
    <xdr:to>
      <xdr:col>50</xdr:col>
      <xdr:colOff>165100</xdr:colOff>
      <xdr:row>38</xdr:row>
      <xdr:rowOff>100320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91447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44023</xdr:rowOff>
    </xdr:from>
    <xdr:to>
      <xdr:col>46</xdr:col>
      <xdr:colOff>38100</xdr:colOff>
      <xdr:row>38</xdr:row>
      <xdr:rowOff>145623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136750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93808</xdr:rowOff>
    </xdr:from>
    <xdr:to>
      <xdr:col>41</xdr:col>
      <xdr:colOff>101600</xdr:colOff>
      <xdr:row>39</xdr:row>
      <xdr:rowOff>23958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15085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7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92685</xdr:rowOff>
    </xdr:from>
    <xdr:to>
      <xdr:col>36</xdr:col>
      <xdr:colOff>165100</xdr:colOff>
      <xdr:row>37</xdr:row>
      <xdr:rowOff>22835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13962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5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94528</xdr:rowOff>
    </xdr:from>
    <xdr:to>
      <xdr:col>55</xdr:col>
      <xdr:colOff>0</xdr:colOff>
      <xdr:row>58</xdr:row>
      <xdr:rowOff>121106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38628"/>
          <a:ext cx="8382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63112</xdr:rowOff>
    </xdr:from>
    <xdr:to>
      <xdr:col>50</xdr:col>
      <xdr:colOff>114300</xdr:colOff>
      <xdr:row>58</xdr:row>
      <xdr:rowOff>94528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07212"/>
          <a:ext cx="8890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63112</xdr:rowOff>
    </xdr:from>
    <xdr:to>
      <xdr:col>45</xdr:col>
      <xdr:colOff>177800</xdr:colOff>
      <xdr:row>58</xdr:row>
      <xdr:rowOff>65103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07212"/>
          <a:ext cx="8890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26936</xdr:rowOff>
    </xdr:from>
    <xdr:to>
      <xdr:col>41</xdr:col>
      <xdr:colOff>50800</xdr:colOff>
      <xdr:row>58</xdr:row>
      <xdr:rowOff>65103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71036"/>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70306</xdr:rowOff>
    </xdr:from>
    <xdr:to>
      <xdr:col>55</xdr:col>
      <xdr:colOff>50800</xdr:colOff>
      <xdr:row>59</xdr:row>
      <xdr:rowOff>456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156683</xdr:rowOff>
    </xdr:from>
    <xdr:ext cx="469744"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43728</xdr:rowOff>
    </xdr:from>
    <xdr:to>
      <xdr:col>50</xdr:col>
      <xdr:colOff>165100</xdr:colOff>
      <xdr:row>58</xdr:row>
      <xdr:rowOff>145328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136455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12312</xdr:rowOff>
    </xdr:from>
    <xdr:to>
      <xdr:col>46</xdr:col>
      <xdr:colOff>38100</xdr:colOff>
      <xdr:row>58</xdr:row>
      <xdr:rowOff>113912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105039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4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14303</xdr:rowOff>
    </xdr:from>
    <xdr:to>
      <xdr:col>41</xdr:col>
      <xdr:colOff>101600</xdr:colOff>
      <xdr:row>58</xdr:row>
      <xdr:rowOff>115903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107030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147586</xdr:rowOff>
    </xdr:from>
    <xdr:to>
      <xdr:col>36</xdr:col>
      <xdr:colOff>165100</xdr:colOff>
      <xdr:row>58</xdr:row>
      <xdr:rowOff>77736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68863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1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15370</xdr:rowOff>
    </xdr:from>
    <xdr:to>
      <xdr:col>55</xdr:col>
      <xdr:colOff>0</xdr:colOff>
      <xdr:row>78</xdr:row>
      <xdr:rowOff>24892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8470"/>
          <a:ext cx="838200" cy="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163309</xdr:rowOff>
    </xdr:from>
    <xdr:to>
      <xdr:col>50</xdr:col>
      <xdr:colOff>114300</xdr:colOff>
      <xdr:row>78</xdr:row>
      <xdr:rowOff>15370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64959"/>
          <a:ext cx="889000" cy="2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163309</xdr:rowOff>
    </xdr:from>
    <xdr:to>
      <xdr:col>45</xdr:col>
      <xdr:colOff>177800</xdr:colOff>
      <xdr:row>78</xdr:row>
      <xdr:rowOff>22737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64959"/>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3031</xdr:rowOff>
    </xdr:from>
    <xdr:to>
      <xdr:col>41</xdr:col>
      <xdr:colOff>50800</xdr:colOff>
      <xdr:row>78</xdr:row>
      <xdr:rowOff>22737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76131"/>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145542</xdr:rowOff>
    </xdr:from>
    <xdr:to>
      <xdr:col>55</xdr:col>
      <xdr:colOff>50800</xdr:colOff>
      <xdr:row>78</xdr:row>
      <xdr:rowOff>75692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60469</xdr:rowOff>
    </xdr:from>
    <xdr:ext cx="313932"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136020</xdr:rowOff>
    </xdr:from>
    <xdr:to>
      <xdr:col>50</xdr:col>
      <xdr:colOff>165100</xdr:colOff>
      <xdr:row>78</xdr:row>
      <xdr:rowOff>66170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57297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112509</xdr:rowOff>
    </xdr:from>
    <xdr:to>
      <xdr:col>46</xdr:col>
      <xdr:colOff>38100</xdr:colOff>
      <xdr:row>78</xdr:row>
      <xdr:rowOff>42659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33786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143387</xdr:rowOff>
    </xdr:from>
    <xdr:to>
      <xdr:col>41</xdr:col>
      <xdr:colOff>101600</xdr:colOff>
      <xdr:row>78</xdr:row>
      <xdr:rowOff>73537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64664</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43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123681</xdr:rowOff>
    </xdr:from>
    <xdr:to>
      <xdr:col>36</xdr:col>
      <xdr:colOff>165100</xdr:colOff>
      <xdr:row>78</xdr:row>
      <xdr:rowOff>53831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44958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1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100614</xdr:rowOff>
    </xdr:from>
    <xdr:to>
      <xdr:col>55</xdr:col>
      <xdr:colOff>0</xdr:colOff>
      <xdr:row>98</xdr:row>
      <xdr:rowOff>122013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902714"/>
          <a:ext cx="8382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96341</xdr:rowOff>
    </xdr:from>
    <xdr:to>
      <xdr:col>50</xdr:col>
      <xdr:colOff>114300</xdr:colOff>
      <xdr:row>98</xdr:row>
      <xdr:rowOff>100614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98441"/>
          <a:ext cx="889000" cy="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67086</xdr:rowOff>
    </xdr:from>
    <xdr:to>
      <xdr:col>45</xdr:col>
      <xdr:colOff>177800</xdr:colOff>
      <xdr:row>98</xdr:row>
      <xdr:rowOff>96341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9186"/>
          <a:ext cx="8890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35882</xdr:rowOff>
    </xdr:from>
    <xdr:to>
      <xdr:col>41</xdr:col>
      <xdr:colOff>50800</xdr:colOff>
      <xdr:row>98</xdr:row>
      <xdr:rowOff>67086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7982"/>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71213</xdr:rowOff>
    </xdr:from>
    <xdr:to>
      <xdr:col>55</xdr:col>
      <xdr:colOff>50800</xdr:colOff>
      <xdr:row>99</xdr:row>
      <xdr:rowOff>1363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157590</xdr:rowOff>
    </xdr:from>
    <xdr:ext cx="469744"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8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49814</xdr:rowOff>
    </xdr:from>
    <xdr:to>
      <xdr:col>50</xdr:col>
      <xdr:colOff>165100</xdr:colOff>
      <xdr:row>98</xdr:row>
      <xdr:rowOff>151414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142541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45541</xdr:rowOff>
    </xdr:from>
    <xdr:to>
      <xdr:col>46</xdr:col>
      <xdr:colOff>38100</xdr:colOff>
      <xdr:row>98</xdr:row>
      <xdr:rowOff>147141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138268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4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16286</xdr:rowOff>
    </xdr:from>
    <xdr:to>
      <xdr:col>41</xdr:col>
      <xdr:colOff>101600</xdr:colOff>
      <xdr:row>98</xdr:row>
      <xdr:rowOff>117886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109013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156532</xdr:rowOff>
    </xdr:from>
    <xdr:to>
      <xdr:col>36</xdr:col>
      <xdr:colOff>165100</xdr:colOff>
      <xdr:row>98</xdr:row>
      <xdr:rowOff>86682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8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77809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7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134922</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0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123881</xdr:rowOff>
    </xdr:from>
    <xdr:to>
      <xdr:col>81</xdr:col>
      <xdr:colOff>50800</xdr:colOff>
      <xdr:row>38</xdr:row>
      <xdr:rowOff>134922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8981"/>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123881</xdr:rowOff>
    </xdr:from>
    <xdr:to>
      <xdr:col>76</xdr:col>
      <xdr:colOff>114300</xdr:colOff>
      <xdr:row>38</xdr:row>
      <xdr:rowOff>138900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8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138785</xdr:rowOff>
    </xdr:from>
    <xdr:to>
      <xdr:col>71</xdr:col>
      <xdr:colOff>177800</xdr:colOff>
      <xdr:row>38</xdr:row>
      <xdr:rowOff>138900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3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84122</xdr:rowOff>
    </xdr:from>
    <xdr:to>
      <xdr:col>81</xdr:col>
      <xdr:colOff>101600</xdr:colOff>
      <xdr:row>39</xdr:row>
      <xdr:rowOff>14272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5399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73081</xdr:rowOff>
    </xdr:from>
    <xdr:to>
      <xdr:col>76</xdr:col>
      <xdr:colOff>165100</xdr:colOff>
      <xdr:row>39</xdr:row>
      <xdr:rowOff>3231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165808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88100</xdr:rowOff>
    </xdr:from>
    <xdr:to>
      <xdr:col>72</xdr:col>
      <xdr:colOff>38100</xdr:colOff>
      <xdr:row>39</xdr:row>
      <xdr:rowOff>18250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9377</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87985</xdr:rowOff>
    </xdr:from>
    <xdr:to>
      <xdr:col>67</xdr:col>
      <xdr:colOff>101600</xdr:colOff>
      <xdr:row>39</xdr:row>
      <xdr:rowOff>18135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9262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144976</xdr:rowOff>
    </xdr:from>
    <xdr:to>
      <xdr:col>85</xdr:col>
      <xdr:colOff>127000</xdr:colOff>
      <xdr:row>77</xdr:row>
      <xdr:rowOff>148058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6626"/>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148058</xdr:rowOff>
    </xdr:from>
    <xdr:to>
      <xdr:col>81</xdr:col>
      <xdr:colOff>50800</xdr:colOff>
      <xdr:row>77</xdr:row>
      <xdr:rowOff>153141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49708"/>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153141</xdr:rowOff>
    </xdr:from>
    <xdr:to>
      <xdr:col>76</xdr:col>
      <xdr:colOff>114300</xdr:colOff>
      <xdr:row>77</xdr:row>
      <xdr:rowOff>157170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4791"/>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157170</xdr:rowOff>
    </xdr:from>
    <xdr:to>
      <xdr:col>71</xdr:col>
      <xdr:colOff>177800</xdr:colOff>
      <xdr:row>77</xdr:row>
      <xdr:rowOff>170562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8820"/>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94176</xdr:rowOff>
    </xdr:from>
    <xdr:to>
      <xdr:col>85</xdr:col>
      <xdr:colOff>177800</xdr:colOff>
      <xdr:row>78</xdr:row>
      <xdr:rowOff>24326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9103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1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97258</xdr:rowOff>
    </xdr:from>
    <xdr:to>
      <xdr:col>81</xdr:col>
      <xdr:colOff>101600</xdr:colOff>
      <xdr:row>78</xdr:row>
      <xdr:rowOff>27408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18535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102341</xdr:rowOff>
    </xdr:from>
    <xdr:to>
      <xdr:col>76</xdr:col>
      <xdr:colOff>165100</xdr:colOff>
      <xdr:row>78</xdr:row>
      <xdr:rowOff>32491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23618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106370</xdr:rowOff>
    </xdr:from>
    <xdr:to>
      <xdr:col>72</xdr:col>
      <xdr:colOff>38100</xdr:colOff>
      <xdr:row>78</xdr:row>
      <xdr:rowOff>36520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27647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119762</xdr:rowOff>
    </xdr:from>
    <xdr:to>
      <xdr:col>67</xdr:col>
      <xdr:colOff>101600</xdr:colOff>
      <xdr:row>78</xdr:row>
      <xdr:rowOff>49912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41039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130408</xdr:rowOff>
    </xdr:from>
    <xdr:to>
      <xdr:col>85</xdr:col>
      <xdr:colOff>127000</xdr:colOff>
      <xdr:row>98</xdr:row>
      <xdr:rowOff>145004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32508"/>
          <a:ext cx="8382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130408</xdr:rowOff>
    </xdr:from>
    <xdr:to>
      <xdr:col>81</xdr:col>
      <xdr:colOff>50800</xdr:colOff>
      <xdr:row>98</xdr:row>
      <xdr:rowOff>148882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32508"/>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75079</xdr:rowOff>
    </xdr:from>
    <xdr:to>
      <xdr:col>76</xdr:col>
      <xdr:colOff>114300</xdr:colOff>
      <xdr:row>98</xdr:row>
      <xdr:rowOff>148882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77179"/>
          <a:ext cx="889000" cy="7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75079</xdr:rowOff>
    </xdr:from>
    <xdr:to>
      <xdr:col>71</xdr:col>
      <xdr:colOff>177800</xdr:colOff>
      <xdr:row>98</xdr:row>
      <xdr:rowOff>87678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7179"/>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94204</xdr:rowOff>
    </xdr:from>
    <xdr:to>
      <xdr:col>85</xdr:col>
      <xdr:colOff>177800</xdr:colOff>
      <xdr:row>99</xdr:row>
      <xdr:rowOff>24354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9131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79608</xdr:rowOff>
    </xdr:from>
    <xdr:to>
      <xdr:col>81</xdr:col>
      <xdr:colOff>101600</xdr:colOff>
      <xdr:row>99</xdr:row>
      <xdr:rowOff>9758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98082</xdr:rowOff>
    </xdr:from>
    <xdr:to>
      <xdr:col>76</xdr:col>
      <xdr:colOff>165100</xdr:colOff>
      <xdr:row>99</xdr:row>
      <xdr:rowOff>28232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24279</xdr:rowOff>
    </xdr:from>
    <xdr:to>
      <xdr:col>72</xdr:col>
      <xdr:colOff>38100</xdr:colOff>
      <xdr:row>98</xdr:row>
      <xdr:rowOff>125879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117006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36878</xdr:rowOff>
    </xdr:from>
    <xdr:to>
      <xdr:col>67</xdr:col>
      <xdr:colOff>101600</xdr:colOff>
      <xdr:row>98</xdr:row>
      <xdr:rowOff>138478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155005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42850</xdr:rowOff>
    </xdr:from>
    <xdr:to>
      <xdr:col>116</xdr:col>
      <xdr:colOff>63500</xdr:colOff>
      <xdr:row>59</xdr:row>
      <xdr:rowOff>43079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5840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43155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5840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43155</xdr:rowOff>
    </xdr:from>
    <xdr:to>
      <xdr:col>107</xdr:col>
      <xdr:colOff>50800</xdr:colOff>
      <xdr:row>59</xdr:row>
      <xdr:rowOff>43955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870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43955</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9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163729</xdr:rowOff>
    </xdr:from>
    <xdr:to>
      <xdr:col>116</xdr:col>
      <xdr:colOff>114300</xdr:colOff>
      <xdr:row>59</xdr:row>
      <xdr:rowOff>93879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78656</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163805</xdr:rowOff>
    </xdr:from>
    <xdr:to>
      <xdr:col>107</xdr:col>
      <xdr:colOff>101600</xdr:colOff>
      <xdr:row>59</xdr:row>
      <xdr:rowOff>93955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85082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164605</xdr:rowOff>
    </xdr:from>
    <xdr:to>
      <xdr:col>102</xdr:col>
      <xdr:colOff>165100</xdr:colOff>
      <xdr:row>59</xdr:row>
      <xdr:rowOff>94755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201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24161</xdr:rowOff>
    </xdr:from>
    <xdr:to>
      <xdr:col>116</xdr:col>
      <xdr:colOff>63500</xdr:colOff>
      <xdr:row>76</xdr:row>
      <xdr:rowOff>44850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3054361"/>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67787</xdr:rowOff>
    </xdr:from>
    <xdr:to>
      <xdr:col>111</xdr:col>
      <xdr:colOff>177800</xdr:colOff>
      <xdr:row>76</xdr:row>
      <xdr:rowOff>24161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583637"/>
          <a:ext cx="889000" cy="4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67787</xdr:rowOff>
    </xdr:from>
    <xdr:to>
      <xdr:col>107</xdr:col>
      <xdr:colOff>50800</xdr:colOff>
      <xdr:row>73</xdr:row>
      <xdr:rowOff>81941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583637"/>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16294</xdr:rowOff>
    </xdr:from>
    <xdr:to>
      <xdr:col>102</xdr:col>
      <xdr:colOff>114300</xdr:colOff>
      <xdr:row>73</xdr:row>
      <xdr:rowOff>81941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532144"/>
          <a:ext cx="889000" cy="6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165500</xdr:rowOff>
    </xdr:from>
    <xdr:to>
      <xdr:col>116</xdr:col>
      <xdr:colOff>114300</xdr:colOff>
      <xdr:row>76</xdr:row>
      <xdr:rowOff>95650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30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143927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30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144812</xdr:rowOff>
    </xdr:from>
    <xdr:to>
      <xdr:col>112</xdr:col>
      <xdr:colOff>38100</xdr:colOff>
      <xdr:row>76</xdr:row>
      <xdr:rowOff>74963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30035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66088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16987</xdr:rowOff>
    </xdr:from>
    <xdr:to>
      <xdr:col>107</xdr:col>
      <xdr:colOff>101600</xdr:colOff>
      <xdr:row>73</xdr:row>
      <xdr:rowOff>118587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109714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31141</xdr:rowOff>
    </xdr:from>
    <xdr:to>
      <xdr:col>102</xdr:col>
      <xdr:colOff>165100</xdr:colOff>
      <xdr:row>73</xdr:row>
      <xdr:rowOff>132741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123868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136944</xdr:rowOff>
    </xdr:from>
    <xdr:to>
      <xdr:col>98</xdr:col>
      <xdr:colOff>38100</xdr:colOff>
      <xdr:row>73</xdr:row>
      <xdr:rowOff>67094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58221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t>性質別歳出の主な特徴として、普通建設事業費の住民一人当たりコストが類似団体平均及び三重県平均を大きく下回っている。これは、当町が非合併団体であり公共施設の適正配置が図られていることや、町域が比較的コンパクトであることなどにより、普通建設事業費の割合が低いことが要因として挙げられる。</a:t>
          </a:r>
          <a:br>
            <a:rPr lang="ja-JP" altLang="en-US"/>
          </a:br>
          <a:r>
            <a:rPr lang="ja-JP" altLang="en-US"/>
            <a:t>また、普通建設事業については新規整備よりも更新整備を中心としており、既存道路の改修や空調設備の更新などを実施しているため、新規整備は比較的小規模なものにとどまっている。当町では築</a:t>
          </a:r>
          <a:r>
            <a:rPr lang="en-US" altLang="ja-JP"/>
            <a:t>60</a:t>
          </a:r>
          <a:r>
            <a:rPr lang="ja-JP" altLang="en-US"/>
            <a:t>年以上となる役場庁舎をはじめ老朽化した公共施設が多いことから、今後も更新整備を中心とした整備を進めていく見込みである。</a:t>
          </a:r>
          <a:br>
            <a:rPr lang="ja-JP" altLang="en-US"/>
          </a:br>
          <a:r>
            <a:rPr lang="ja-JP" altLang="en-US"/>
            <a:t>なお、主な構成項目である人件費は住民一人当たり</a:t>
          </a:r>
          <a:r>
            <a:rPr lang="en-US" altLang="ja-JP"/>
            <a:t>120,237</a:t>
          </a:r>
          <a:r>
            <a:rPr lang="ja-JP" altLang="en-US"/>
            <a:t>円となり、前年度より</a:t>
          </a:r>
          <a:r>
            <a:rPr lang="en-US" altLang="ja-JP"/>
            <a:t>7,761</a:t>
          </a:r>
          <a:r>
            <a:rPr lang="ja-JP" altLang="en-US"/>
            <a:t>円増加しているものの、類似団体平均と概ね同水準となっている。増加の要因は、人件費決算額の増加によるものである。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11,107
10,879
5.99
5,040,713
4,920,819
102,043
3,432,959
3,758,498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36449</xdr:rowOff>
    </xdr:from>
    <xdr:to>
      <xdr:col>24</xdr:col>
      <xdr:colOff>63500</xdr:colOff>
      <xdr:row>35</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7199"/>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36449</xdr:rowOff>
    </xdr:from>
    <xdr:to>
      <xdr:col>19</xdr:col>
      <xdr:colOff>177800</xdr:colOff>
      <xdr:row>35</xdr:row>
      <xdr:rowOff>49593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7199"/>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49593</xdr:rowOff>
    </xdr:from>
    <xdr:to>
      <xdr:col>15</xdr:col>
      <xdr:colOff>50800</xdr:colOff>
      <xdr:row>35</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0343"/>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68453</xdr:rowOff>
    </xdr:from>
    <xdr:to>
      <xdr:col>10</xdr:col>
      <xdr:colOff>114300</xdr:colOff>
      <xdr:row>35</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92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35560</xdr:rowOff>
    </xdr:from>
    <xdr:to>
      <xdr:col>24</xdr:col>
      <xdr:colOff>114300</xdr:colOff>
      <xdr:row>35</xdr:row>
      <xdr:rowOff>137160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157099</xdr:rowOff>
    </xdr:from>
    <xdr:to>
      <xdr:col>20</xdr:col>
      <xdr:colOff>38100</xdr:colOff>
      <xdr:row>35</xdr:row>
      <xdr:rowOff>87249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103776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170243</xdr:rowOff>
    </xdr:from>
    <xdr:to>
      <xdr:col>15</xdr:col>
      <xdr:colOff>101600</xdr:colOff>
      <xdr:row>35</xdr:row>
      <xdr:rowOff>100393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35560</xdr:rowOff>
    </xdr:from>
    <xdr:to>
      <xdr:col>10</xdr:col>
      <xdr:colOff>165100</xdr:colOff>
      <xdr:row>35</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17653</xdr:rowOff>
    </xdr:from>
    <xdr:to>
      <xdr:col>6</xdr:col>
      <xdr:colOff>38100</xdr:colOff>
      <xdr:row>35</xdr:row>
      <xdr:rowOff>119253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135780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61885</xdr:rowOff>
    </xdr:from>
    <xdr:to>
      <xdr:col>24</xdr:col>
      <xdr:colOff>63500</xdr:colOff>
      <xdr:row>58</xdr:row>
      <xdr:rowOff>62321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5985"/>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61885</xdr:rowOff>
    </xdr:from>
    <xdr:to>
      <xdr:col>19</xdr:col>
      <xdr:colOff>177800</xdr:colOff>
      <xdr:row>58</xdr:row>
      <xdr:rowOff>77557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5985"/>
          <a:ext cx="8890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55473</xdr:rowOff>
    </xdr:from>
    <xdr:to>
      <xdr:col>15</xdr:col>
      <xdr:colOff>50800</xdr:colOff>
      <xdr:row>58</xdr:row>
      <xdr:rowOff>77557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99573"/>
          <a:ext cx="889000" cy="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35844</xdr:rowOff>
    </xdr:from>
    <xdr:to>
      <xdr:col>10</xdr:col>
      <xdr:colOff>114300</xdr:colOff>
      <xdr:row>58</xdr:row>
      <xdr:rowOff>55473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08494"/>
          <a:ext cx="889000" cy="19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11521</xdr:rowOff>
    </xdr:from>
    <xdr:to>
      <xdr:col>24</xdr:col>
      <xdr:colOff>114300</xdr:colOff>
      <xdr:row>58</xdr:row>
      <xdr:rowOff>113121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97898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11085</xdr:rowOff>
    </xdr:from>
    <xdr:to>
      <xdr:col>20</xdr:col>
      <xdr:colOff>38100</xdr:colOff>
      <xdr:row>58</xdr:row>
      <xdr:rowOff>112685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103812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26757</xdr:rowOff>
    </xdr:from>
    <xdr:to>
      <xdr:col>15</xdr:col>
      <xdr:colOff>101600</xdr:colOff>
      <xdr:row>58</xdr:row>
      <xdr:rowOff>128357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119484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4673</xdr:rowOff>
    </xdr:from>
    <xdr:to>
      <xdr:col>10</xdr:col>
      <xdr:colOff>165100</xdr:colOff>
      <xdr:row>58</xdr:row>
      <xdr:rowOff>106273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97400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156494</xdr:rowOff>
    </xdr:from>
    <xdr:to>
      <xdr:col>6</xdr:col>
      <xdr:colOff>38100</xdr:colOff>
      <xdr:row>57</xdr:row>
      <xdr:rowOff>86644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77771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17066</xdr:rowOff>
    </xdr:from>
    <xdr:to>
      <xdr:col>24</xdr:col>
      <xdr:colOff>63500</xdr:colOff>
      <xdr:row>77</xdr:row>
      <xdr:rowOff>73489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8716"/>
          <a:ext cx="838200" cy="5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73489</xdr:rowOff>
    </xdr:from>
    <xdr:to>
      <xdr:col>19</xdr:col>
      <xdr:colOff>177800</xdr:colOff>
      <xdr:row>77</xdr:row>
      <xdr:rowOff>110663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5139"/>
          <a:ext cx="889000" cy="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42554</xdr:rowOff>
    </xdr:from>
    <xdr:to>
      <xdr:col>15</xdr:col>
      <xdr:colOff>50800</xdr:colOff>
      <xdr:row>77</xdr:row>
      <xdr:rowOff>110663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44204"/>
          <a:ext cx="889000" cy="6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42554</xdr:rowOff>
    </xdr:from>
    <xdr:to>
      <xdr:col>10</xdr:col>
      <xdr:colOff>114300</xdr:colOff>
      <xdr:row>77</xdr:row>
      <xdr:rowOff>164156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44204"/>
          <a:ext cx="889000" cy="1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137716</xdr:rowOff>
    </xdr:from>
    <xdr:to>
      <xdr:col>24</xdr:col>
      <xdr:colOff>114300</xdr:colOff>
      <xdr:row>77</xdr:row>
      <xdr:rowOff>67866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52643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22689</xdr:rowOff>
    </xdr:from>
    <xdr:to>
      <xdr:col>20</xdr:col>
      <xdr:colOff>38100</xdr:colOff>
      <xdr:row>77</xdr:row>
      <xdr:rowOff>124289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115416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59863</xdr:rowOff>
    </xdr:from>
    <xdr:to>
      <xdr:col>15</xdr:col>
      <xdr:colOff>101600</xdr:colOff>
      <xdr:row>77</xdr:row>
      <xdr:rowOff>161463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152590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163204</xdr:rowOff>
    </xdr:from>
    <xdr:to>
      <xdr:col>10</xdr:col>
      <xdr:colOff>165100</xdr:colOff>
      <xdr:row>77</xdr:row>
      <xdr:rowOff>93354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84481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8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113356</xdr:rowOff>
    </xdr:from>
    <xdr:to>
      <xdr:col>6</xdr:col>
      <xdr:colOff>38100</xdr:colOff>
      <xdr:row>78</xdr:row>
      <xdr:rowOff>43506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34633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15478</xdr:rowOff>
    </xdr:from>
    <xdr:to>
      <xdr:col>24</xdr:col>
      <xdr:colOff>63500</xdr:colOff>
      <xdr:row>98</xdr:row>
      <xdr:rowOff>32409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17578"/>
          <a:ext cx="838200" cy="1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145576</xdr:rowOff>
    </xdr:from>
    <xdr:to>
      <xdr:col>19</xdr:col>
      <xdr:colOff>177800</xdr:colOff>
      <xdr:row>98</xdr:row>
      <xdr:rowOff>32409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76226"/>
          <a:ext cx="889000" cy="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145576</xdr:rowOff>
    </xdr:from>
    <xdr:to>
      <xdr:col>15</xdr:col>
      <xdr:colOff>50800</xdr:colOff>
      <xdr:row>98</xdr:row>
      <xdr:rowOff>10554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6226"/>
          <a:ext cx="889000" cy="3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10554</xdr:rowOff>
    </xdr:from>
    <xdr:to>
      <xdr:col>10</xdr:col>
      <xdr:colOff>114300</xdr:colOff>
      <xdr:row>98</xdr:row>
      <xdr:rowOff>43405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12654"/>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136128</xdr:rowOff>
    </xdr:from>
    <xdr:to>
      <xdr:col>24</xdr:col>
      <xdr:colOff>114300</xdr:colOff>
      <xdr:row>98</xdr:row>
      <xdr:rowOff>66278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51055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153059</xdr:rowOff>
    </xdr:from>
    <xdr:to>
      <xdr:col>20</xdr:col>
      <xdr:colOff>38100</xdr:colOff>
      <xdr:row>98</xdr:row>
      <xdr:rowOff>83209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74336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94776</xdr:rowOff>
    </xdr:from>
    <xdr:to>
      <xdr:col>15</xdr:col>
      <xdr:colOff>101600</xdr:colOff>
      <xdr:row>98</xdr:row>
      <xdr:rowOff>24926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131204</xdr:rowOff>
    </xdr:from>
    <xdr:to>
      <xdr:col>10</xdr:col>
      <xdr:colOff>165100</xdr:colOff>
      <xdr:row>98</xdr:row>
      <xdr:rowOff>61354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52481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164055</xdr:rowOff>
    </xdr:from>
    <xdr:to>
      <xdr:col>6</xdr:col>
      <xdr:colOff>38100</xdr:colOff>
      <xdr:row>98</xdr:row>
      <xdr:rowOff>94205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147053</xdr:rowOff>
    </xdr:from>
    <xdr:to>
      <xdr:col>55</xdr:col>
      <xdr:colOff>0</xdr:colOff>
      <xdr:row>58</xdr:row>
      <xdr:rowOff>152527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91153"/>
          <a:ext cx="8382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147053</xdr:rowOff>
    </xdr:from>
    <xdr:to>
      <xdr:col>50</xdr:col>
      <xdr:colOff>114300</xdr:colOff>
      <xdr:row>58</xdr:row>
      <xdr:rowOff>158738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91153"/>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158738</xdr:rowOff>
    </xdr:from>
    <xdr:to>
      <xdr:col>45</xdr:col>
      <xdr:colOff>177800</xdr:colOff>
      <xdr:row>58</xdr:row>
      <xdr:rowOff>164122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02838"/>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164122</xdr:rowOff>
    </xdr:from>
    <xdr:to>
      <xdr:col>41</xdr:col>
      <xdr:colOff>50800</xdr:colOff>
      <xdr:row>58</xdr:row>
      <xdr:rowOff>166865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0822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101727</xdr:rowOff>
    </xdr:from>
    <xdr:to>
      <xdr:col>55</xdr:col>
      <xdr:colOff>50800</xdr:colOff>
      <xdr:row>59</xdr:row>
      <xdr:rowOff>31877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96253</xdr:rowOff>
    </xdr:from>
    <xdr:to>
      <xdr:col>50</xdr:col>
      <xdr:colOff>165100</xdr:colOff>
      <xdr:row>59</xdr:row>
      <xdr:rowOff>26403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17530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107938</xdr:rowOff>
    </xdr:from>
    <xdr:to>
      <xdr:col>46</xdr:col>
      <xdr:colOff>38100</xdr:colOff>
      <xdr:row>59</xdr:row>
      <xdr:rowOff>38088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29215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4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113322</xdr:rowOff>
    </xdr:from>
    <xdr:to>
      <xdr:col>41</xdr:col>
      <xdr:colOff>101600</xdr:colOff>
      <xdr:row>59</xdr:row>
      <xdr:rowOff>43472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34599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5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116065</xdr:rowOff>
    </xdr:from>
    <xdr:to>
      <xdr:col>36</xdr:col>
      <xdr:colOff>165100</xdr:colOff>
      <xdr:row>59</xdr:row>
      <xdr:rowOff>46215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37342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16808</xdr:rowOff>
    </xdr:from>
    <xdr:to>
      <xdr:col>55</xdr:col>
      <xdr:colOff>0</xdr:colOff>
      <xdr:row>79</xdr:row>
      <xdr:rowOff>41444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61358"/>
          <a:ext cx="8382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14481</xdr:rowOff>
    </xdr:from>
    <xdr:to>
      <xdr:col>50</xdr:col>
      <xdr:colOff>114300</xdr:colOff>
      <xdr:row>79</xdr:row>
      <xdr:rowOff>41444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59031"/>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14481</xdr:rowOff>
    </xdr:from>
    <xdr:to>
      <xdr:col>45</xdr:col>
      <xdr:colOff>177800</xdr:colOff>
      <xdr:row>79</xdr:row>
      <xdr:rowOff>23719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9031"/>
          <a:ext cx="889000" cy="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11860</xdr:rowOff>
    </xdr:from>
    <xdr:to>
      <xdr:col>41</xdr:col>
      <xdr:colOff>50800</xdr:colOff>
      <xdr:row>79</xdr:row>
      <xdr:rowOff>23719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56410"/>
          <a:ext cx="889000" cy="1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137458</xdr:rowOff>
    </xdr:from>
    <xdr:to>
      <xdr:col>55</xdr:col>
      <xdr:colOff>50800</xdr:colOff>
      <xdr:row>79</xdr:row>
      <xdr:rowOff>67608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162094</xdr:rowOff>
    </xdr:from>
    <xdr:to>
      <xdr:col>50</xdr:col>
      <xdr:colOff>165100</xdr:colOff>
      <xdr:row>79</xdr:row>
      <xdr:rowOff>92244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83371</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62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135131</xdr:rowOff>
    </xdr:from>
    <xdr:to>
      <xdr:col>46</xdr:col>
      <xdr:colOff>38100</xdr:colOff>
      <xdr:row>79</xdr:row>
      <xdr:rowOff>65281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56408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0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144369</xdr:rowOff>
    </xdr:from>
    <xdr:to>
      <xdr:col>41</xdr:col>
      <xdr:colOff>101600</xdr:colOff>
      <xdr:row>79</xdr:row>
      <xdr:rowOff>74519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65646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132510</xdr:rowOff>
    </xdr:from>
    <xdr:to>
      <xdr:col>36</xdr:col>
      <xdr:colOff>165100</xdr:colOff>
      <xdr:row>79</xdr:row>
      <xdr:rowOff>62660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53787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9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144534</xdr:rowOff>
    </xdr:from>
    <xdr:to>
      <xdr:col>55</xdr:col>
      <xdr:colOff>0</xdr:colOff>
      <xdr:row>98</xdr:row>
      <xdr:rowOff>156956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46634"/>
          <a:ext cx="8382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100315</xdr:rowOff>
    </xdr:from>
    <xdr:to>
      <xdr:col>50</xdr:col>
      <xdr:colOff>114300</xdr:colOff>
      <xdr:row>98</xdr:row>
      <xdr:rowOff>144534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02415"/>
          <a:ext cx="889000" cy="4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74797</xdr:rowOff>
    </xdr:from>
    <xdr:to>
      <xdr:col>45</xdr:col>
      <xdr:colOff>177800</xdr:colOff>
      <xdr:row>98</xdr:row>
      <xdr:rowOff>100315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76897"/>
          <a:ext cx="88900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67684</xdr:rowOff>
    </xdr:from>
    <xdr:to>
      <xdr:col>41</xdr:col>
      <xdr:colOff>50800</xdr:colOff>
      <xdr:row>98</xdr:row>
      <xdr:rowOff>74797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69784"/>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106156</xdr:rowOff>
    </xdr:from>
    <xdr:to>
      <xdr:col>55</xdr:col>
      <xdr:colOff>50800</xdr:colOff>
      <xdr:row>99</xdr:row>
      <xdr:rowOff>36306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21083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93734</xdr:rowOff>
    </xdr:from>
    <xdr:to>
      <xdr:col>50</xdr:col>
      <xdr:colOff>165100</xdr:colOff>
      <xdr:row>99</xdr:row>
      <xdr:rowOff>23884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15011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8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49515</xdr:rowOff>
    </xdr:from>
    <xdr:to>
      <xdr:col>46</xdr:col>
      <xdr:colOff>38100</xdr:colOff>
      <xdr:row>98</xdr:row>
      <xdr:rowOff>151115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142242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23997</xdr:rowOff>
    </xdr:from>
    <xdr:to>
      <xdr:col>41</xdr:col>
      <xdr:colOff>101600</xdr:colOff>
      <xdr:row>98</xdr:row>
      <xdr:rowOff>125597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116724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16884</xdr:rowOff>
    </xdr:from>
    <xdr:to>
      <xdr:col>36</xdr:col>
      <xdr:colOff>165100</xdr:colOff>
      <xdr:row>98</xdr:row>
      <xdr:rowOff>118484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109611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18215</xdr:rowOff>
    </xdr:from>
    <xdr:to>
      <xdr:col>85</xdr:col>
      <xdr:colOff>127000</xdr:colOff>
      <xdr:row>38</xdr:row>
      <xdr:rowOff>42692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33315"/>
          <a:ext cx="838200" cy="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144370</xdr:rowOff>
    </xdr:from>
    <xdr:to>
      <xdr:col>81</xdr:col>
      <xdr:colOff>50800</xdr:colOff>
      <xdr:row>38</xdr:row>
      <xdr:rowOff>18215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88020"/>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144370</xdr:rowOff>
    </xdr:from>
    <xdr:to>
      <xdr:col>76</xdr:col>
      <xdr:colOff>114300</xdr:colOff>
      <xdr:row>38</xdr:row>
      <xdr:rowOff>48031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8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20877</xdr:rowOff>
    </xdr:from>
    <xdr:to>
      <xdr:col>71</xdr:col>
      <xdr:colOff>177800</xdr:colOff>
      <xdr:row>38</xdr:row>
      <xdr:rowOff>48031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35977"/>
          <a:ext cx="889000" cy="2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163342</xdr:rowOff>
    </xdr:from>
    <xdr:to>
      <xdr:col>85</xdr:col>
      <xdr:colOff>177800</xdr:colOff>
      <xdr:row>38</xdr:row>
      <xdr:rowOff>93492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78269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138866</xdr:rowOff>
    </xdr:from>
    <xdr:to>
      <xdr:col>81</xdr:col>
      <xdr:colOff>101600</xdr:colOff>
      <xdr:row>38</xdr:row>
      <xdr:rowOff>69016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60142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7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93570</xdr:rowOff>
    </xdr:from>
    <xdr:to>
      <xdr:col>76</xdr:col>
      <xdr:colOff>165100</xdr:colOff>
      <xdr:row>38</xdr:row>
      <xdr:rowOff>23719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72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168681</xdr:rowOff>
    </xdr:from>
    <xdr:to>
      <xdr:col>72</xdr:col>
      <xdr:colOff>38100</xdr:colOff>
      <xdr:row>38</xdr:row>
      <xdr:rowOff>98831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89958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141527</xdr:rowOff>
    </xdr:from>
    <xdr:to>
      <xdr:col>67</xdr:col>
      <xdr:colOff>101600</xdr:colOff>
      <xdr:row>38</xdr:row>
      <xdr:rowOff>71677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62804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136275</xdr:rowOff>
    </xdr:from>
    <xdr:to>
      <xdr:col>85</xdr:col>
      <xdr:colOff>127000</xdr:colOff>
      <xdr:row>57</xdr:row>
      <xdr:rowOff>8035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37475"/>
          <a:ext cx="838200" cy="4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136275</xdr:rowOff>
    </xdr:from>
    <xdr:to>
      <xdr:col>81</xdr:col>
      <xdr:colOff>50800</xdr:colOff>
      <xdr:row>57</xdr:row>
      <xdr:rowOff>29419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37475"/>
          <a:ext cx="889000" cy="6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29419</xdr:rowOff>
    </xdr:from>
    <xdr:to>
      <xdr:col>76</xdr:col>
      <xdr:colOff>114300</xdr:colOff>
      <xdr:row>57</xdr:row>
      <xdr:rowOff>60989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02069"/>
          <a:ext cx="8890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96403</xdr:rowOff>
    </xdr:from>
    <xdr:to>
      <xdr:col>71</xdr:col>
      <xdr:colOff>177800</xdr:colOff>
      <xdr:row>57</xdr:row>
      <xdr:rowOff>60989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97603"/>
          <a:ext cx="889000" cy="13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128685</xdr:rowOff>
    </xdr:from>
    <xdr:to>
      <xdr:col>85</xdr:col>
      <xdr:colOff>177800</xdr:colOff>
      <xdr:row>57</xdr:row>
      <xdr:rowOff>58835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107112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85475</xdr:rowOff>
    </xdr:from>
    <xdr:to>
      <xdr:col>81</xdr:col>
      <xdr:colOff>101600</xdr:colOff>
      <xdr:row>57</xdr:row>
      <xdr:rowOff>15625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7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150069</xdr:rowOff>
    </xdr:from>
    <xdr:to>
      <xdr:col>76</xdr:col>
      <xdr:colOff>165100</xdr:colOff>
      <xdr:row>57</xdr:row>
      <xdr:rowOff>80219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71346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4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10189</xdr:rowOff>
    </xdr:from>
    <xdr:to>
      <xdr:col>72</xdr:col>
      <xdr:colOff>38100</xdr:colOff>
      <xdr:row>57</xdr:row>
      <xdr:rowOff>111789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102916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45603</xdr:rowOff>
    </xdr:from>
    <xdr:to>
      <xdr:col>67</xdr:col>
      <xdr:colOff>101600</xdr:colOff>
      <xdr:row>56</xdr:row>
      <xdr:rowOff>147203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163730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134922</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08022"/>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123881</xdr:rowOff>
    </xdr:from>
    <xdr:to>
      <xdr:col>81</xdr:col>
      <xdr:colOff>50800</xdr:colOff>
      <xdr:row>78</xdr:row>
      <xdr:rowOff>134922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96981"/>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123881</xdr:rowOff>
    </xdr:from>
    <xdr:to>
      <xdr:col>76</xdr:col>
      <xdr:colOff>114300</xdr:colOff>
      <xdr:row>78</xdr:row>
      <xdr:rowOff>138900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9698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138785</xdr:rowOff>
    </xdr:from>
    <xdr:to>
      <xdr:col>71</xdr:col>
      <xdr:colOff>177800</xdr:colOff>
      <xdr:row>78</xdr:row>
      <xdr:rowOff>138900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1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84122</xdr:rowOff>
    </xdr:from>
    <xdr:to>
      <xdr:col>81</xdr:col>
      <xdr:colOff>101600</xdr:colOff>
      <xdr:row>79</xdr:row>
      <xdr:rowOff>14272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5399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73081</xdr:rowOff>
    </xdr:from>
    <xdr:to>
      <xdr:col>76</xdr:col>
      <xdr:colOff>165100</xdr:colOff>
      <xdr:row>79</xdr:row>
      <xdr:rowOff>3231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165808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3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88100</xdr:rowOff>
    </xdr:from>
    <xdr:to>
      <xdr:col>72</xdr:col>
      <xdr:colOff>38100</xdr:colOff>
      <xdr:row>79</xdr:row>
      <xdr:rowOff>18250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9377</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87985</xdr:rowOff>
    </xdr:from>
    <xdr:to>
      <xdr:col>67</xdr:col>
      <xdr:colOff>101600</xdr:colOff>
      <xdr:row>79</xdr:row>
      <xdr:rowOff>18135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9262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144976</xdr:rowOff>
    </xdr:from>
    <xdr:to>
      <xdr:col>85</xdr:col>
      <xdr:colOff>127000</xdr:colOff>
      <xdr:row>97</xdr:row>
      <xdr:rowOff>148058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5626"/>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148058</xdr:rowOff>
    </xdr:from>
    <xdr:to>
      <xdr:col>81</xdr:col>
      <xdr:colOff>50800</xdr:colOff>
      <xdr:row>97</xdr:row>
      <xdr:rowOff>153141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78708"/>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153141</xdr:rowOff>
    </xdr:from>
    <xdr:to>
      <xdr:col>76</xdr:col>
      <xdr:colOff>114300</xdr:colOff>
      <xdr:row>97</xdr:row>
      <xdr:rowOff>157170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83791"/>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157170</xdr:rowOff>
    </xdr:from>
    <xdr:to>
      <xdr:col>71</xdr:col>
      <xdr:colOff>177800</xdr:colOff>
      <xdr:row>97</xdr:row>
      <xdr:rowOff>170562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87820"/>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94176</xdr:rowOff>
    </xdr:from>
    <xdr:to>
      <xdr:col>85</xdr:col>
      <xdr:colOff>177800</xdr:colOff>
      <xdr:row>98</xdr:row>
      <xdr:rowOff>24326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9103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97258</xdr:rowOff>
    </xdr:from>
    <xdr:to>
      <xdr:col>81</xdr:col>
      <xdr:colOff>101600</xdr:colOff>
      <xdr:row>98</xdr:row>
      <xdr:rowOff>27408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18535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2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102341</xdr:rowOff>
    </xdr:from>
    <xdr:to>
      <xdr:col>76</xdr:col>
      <xdr:colOff>165100</xdr:colOff>
      <xdr:row>98</xdr:row>
      <xdr:rowOff>32491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23618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106370</xdr:rowOff>
    </xdr:from>
    <xdr:to>
      <xdr:col>72</xdr:col>
      <xdr:colOff>38100</xdr:colOff>
      <xdr:row>98</xdr:row>
      <xdr:rowOff>36520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27647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119762</xdr:rowOff>
    </xdr:from>
    <xdr:to>
      <xdr:col>67</xdr:col>
      <xdr:colOff>101600</xdr:colOff>
      <xdr:row>98</xdr:row>
      <xdr:rowOff>49912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41039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t>目的別歳出の特徴として、当町の財政規模と比較すると議会費が高く、類似団体平均を上回っており、三重県平均の</a:t>
          </a:r>
          <a:r>
            <a:rPr lang="en-US" altLang="ja-JP"/>
            <a:t>2</a:t>
          </a:r>
          <a:r>
            <a:rPr lang="ja-JP" altLang="en-US"/>
            <a:t>倍以上、全国平均の約</a:t>
          </a:r>
          <a:r>
            <a:rPr lang="en-US" altLang="ja-JP"/>
            <a:t>3</a:t>
          </a:r>
          <a:r>
            <a:rPr lang="ja-JP" altLang="en-US"/>
            <a:t>倍の水準となっている。これは、議員期末手当の支給率を一般職と同様としていることなどが要因である。なお、類似団体平均を上回っている項目は議会費のみである。</a:t>
          </a:r>
        </a:p>
        <a:p>
          <a:r>
            <a:rPr lang="ja-JP" altLang="en-US"/>
            <a:t>総務費については類似団体平均を下回るものの、三重県平均及び全国平均を上回る水準となっている。これは、町独自事業である町史編さん事業を総務費において実施していることが主な要因である。</a:t>
          </a:r>
        </a:p>
        <a:p>
          <a:r>
            <a:rPr lang="ja-JP" altLang="en-US"/>
            <a:t>また、前年度と比較すると、商工費は企業誘致奨励金の増加により増額となり、教育費は中学校トイレ改修事業の終了により減額となっている。</a:t>
          </a:r>
        </a:p>
        <a:p>
          <a:r>
            <a:rPr lang="ja-JP" altLang="en-US"/>
            <a:t>衛生費については類似団体平均、三重県平均及び全国平均を下回る水準となっているが、これは清掃費に係る事業を一部事務組合において実施していることが要因である。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当町では、当初予算において財政調整基金からの繰入れを前提とした予算編成を行い、収入の増額や不用額については財政調整基金へ積み戻す運用を行っている。本年度は普通交付税の増加等により前年度と比較して取崩額を抑制することができたものの、義務的経費の増加等により積立額が減少したことから、結果として財政調整基金残高は微減となっている。現在、当町では財政改革に取り組んでおり、事務事業の見直しや財源の確保を図り、引き続き健全な財政運営に努めていく。</a:t>
          </a:r>
          <a:endParaRPr lang="en-US" altLang="ja-JP"/>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各会計において黒字であり健全な財政運営が維持されているが、今後も引き続き各会計において適切な歳入の確保に努める必要があるため、使用料等の見直しを適切に行い、健全な財政運営を行っていく。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5040713</v>
      </c>
      <c r="BO4" s="371"/>
      <c r="BP4" s="371"/>
      <c r="BQ4" s="371"/>
      <c r="BR4" s="371"/>
      <c r="BS4" s="371"/>
      <c r="BT4" s="371"/>
      <c r="BU4" s="372"/>
      <c r="BV4" s="370">
        <v>4956395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4920819</v>
      </c>
      <c r="BO5" s="439"/>
      <c r="BP5" s="439"/>
      <c r="BQ5" s="439"/>
      <c r="BR5" s="439"/>
      <c r="BS5" s="439"/>
      <c r="BT5" s="439"/>
      <c r="BU5" s="440"/>
      <c r="BV5" s="438">
        <v>4821435</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88.4</v>
      </c>
      <c r="CU5" s="405"/>
      <c r="CV5" s="405"/>
      <c r="CW5" s="405"/>
      <c r="CX5" s="405"/>
      <c r="CY5" s="405"/>
      <c r="CZ5" s="405"/>
      <c r="DA5" s="406"/>
      <c r="DB5" s="404">
        <v>87.8</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119894</v>
      </c>
      <c r="BO6" s="439"/>
      <c r="BP6" s="439"/>
      <c r="BQ6" s="439"/>
      <c r="BR6" s="439"/>
      <c r="BS6" s="439"/>
      <c r="BT6" s="439"/>
      <c r="BU6" s="440"/>
      <c r="BV6" s="438">
        <v>134960</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88.9</v>
      </c>
      <c r="CU6" s="445"/>
      <c r="CV6" s="445"/>
      <c r="CW6" s="445"/>
      <c r="CX6" s="445"/>
      <c r="CY6" s="445"/>
      <c r="CZ6" s="445"/>
      <c r="DA6" s="446"/>
      <c r="DB6" s="444">
        <v>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17851</v>
      </c>
      <c r="BO7" s="439"/>
      <c r="BP7" s="439"/>
      <c r="BQ7" s="439"/>
      <c r="BR7" s="439"/>
      <c r="BS7" s="439"/>
      <c r="BT7" s="439"/>
      <c r="BU7" s="440"/>
      <c r="BV7" s="438">
        <v>7711</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3432959</v>
      </c>
      <c r="CU7" s="439"/>
      <c r="CV7" s="439"/>
      <c r="CW7" s="439"/>
      <c r="CX7" s="439"/>
      <c r="CY7" s="439"/>
      <c r="CZ7" s="439"/>
      <c r="DA7" s="440"/>
      <c r="DB7" s="438">
        <v>3278686</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102043</v>
      </c>
      <c r="BO8" s="439"/>
      <c r="BP8" s="439"/>
      <c r="BQ8" s="439"/>
      <c r="BR8" s="439"/>
      <c r="BS8" s="439"/>
      <c r="BT8" s="439"/>
      <c r="BU8" s="440"/>
      <c r="BV8" s="438">
        <v>127249</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0.68</v>
      </c>
      <c r="CU8" s="448"/>
      <c r="CV8" s="448"/>
      <c r="CW8" s="448"/>
      <c r="CX8" s="448"/>
      <c r="CY8" s="448"/>
      <c r="CZ8" s="448"/>
      <c r="DA8" s="449"/>
      <c r="DB8" s="447">
        <v>0.7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11021</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110</v>
      </c>
      <c r="AV9" s="434"/>
      <c r="AW9" s="434"/>
      <c r="AX9" s="434"/>
      <c r="AY9" s="435" t="s">
        <v>111</v>
      </c>
      <c r="AZ9" s="436"/>
      <c r="BA9" s="436"/>
      <c r="BB9" s="436"/>
      <c r="BC9" s="436"/>
      <c r="BD9" s="436"/>
      <c r="BE9" s="436"/>
      <c r="BF9" s="436"/>
      <c r="BG9" s="436"/>
      <c r="BH9" s="436"/>
      <c r="BI9" s="436"/>
      <c r="BJ9" s="436"/>
      <c r="BK9" s="436"/>
      <c r="BL9" s="436"/>
      <c r="BM9" s="437"/>
      <c r="BN9" s="438">
        <v>-25206</v>
      </c>
      <c r="BO9" s="439"/>
      <c r="BP9" s="439"/>
      <c r="BQ9" s="439"/>
      <c r="BR9" s="439"/>
      <c r="BS9" s="439"/>
      <c r="BT9" s="439"/>
      <c r="BU9" s="440"/>
      <c r="BV9" s="438">
        <v>3295</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9.8000000000000007</v>
      </c>
      <c r="CU9" s="405"/>
      <c r="CV9" s="405"/>
      <c r="CW9" s="405"/>
      <c r="CX9" s="405"/>
      <c r="CY9" s="405"/>
      <c r="CZ9" s="405"/>
      <c r="DA9" s="406"/>
      <c r="DB9" s="404">
        <v>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1"/>
      <c r="N10" s="431"/>
      <c r="O10" s="431"/>
      <c r="P10" s="431"/>
      <c r="Q10" s="432"/>
      <c r="R10" s="458">
        <v>10560</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90</v>
      </c>
      <c r="AV10" s="434"/>
      <c r="AW10" s="434"/>
      <c r="AX10" s="434"/>
      <c r="AY10" s="435" t="s">
        <v>115</v>
      </c>
      <c r="AZ10" s="436"/>
      <c r="BA10" s="436"/>
      <c r="BB10" s="436"/>
      <c r="BC10" s="436"/>
      <c r="BD10" s="436"/>
      <c r="BE10" s="436"/>
      <c r="BF10" s="436"/>
      <c r="BG10" s="436"/>
      <c r="BH10" s="436"/>
      <c r="BI10" s="436"/>
      <c r="BJ10" s="436"/>
      <c r="BK10" s="436"/>
      <c r="BL10" s="436"/>
      <c r="BM10" s="437"/>
      <c r="BN10" s="438">
        <v>176886</v>
      </c>
      <c r="BO10" s="439"/>
      <c r="BP10" s="439"/>
      <c r="BQ10" s="439"/>
      <c r="BR10" s="439"/>
      <c r="BS10" s="439"/>
      <c r="BT10" s="439"/>
      <c r="BU10" s="440"/>
      <c r="BV10" s="438">
        <v>224524</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11107</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185265</v>
      </c>
      <c r="BO12" s="439"/>
      <c r="BP12" s="439"/>
      <c r="BQ12" s="439"/>
      <c r="BR12" s="439"/>
      <c r="BS12" s="439"/>
      <c r="BT12" s="439"/>
      <c r="BU12" s="440"/>
      <c r="BV12" s="438">
        <v>245260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10879</v>
      </c>
      <c r="S13" s="492"/>
      <c r="T13" s="492"/>
      <c r="U13" s="492"/>
      <c r="V13" s="493"/>
      <c r="W13" s="417" t="s">
        <v>131</v>
      </c>
      <c r="X13" s="418"/>
      <c r="Y13" s="418"/>
      <c r="Z13" s="418"/>
      <c r="AA13" s="418"/>
      <c r="AB13" s="408"/>
      <c r="AC13" s="458">
        <v>34</v>
      </c>
      <c r="AD13" s="459"/>
      <c r="AE13" s="459"/>
      <c r="AF13" s="459"/>
      <c r="AG13" s="501"/>
      <c r="AH13" s="458">
        <v>47</v>
      </c>
      <c r="AI13" s="459"/>
      <c r="AJ13" s="459"/>
      <c r="AK13" s="459"/>
      <c r="AL13" s="460"/>
      <c r="AM13" s="430" t="s">
        <v>132</v>
      </c>
      <c r="AN13" s="431"/>
      <c r="AO13" s="431"/>
      <c r="AP13" s="431"/>
      <c r="AQ13" s="431"/>
      <c r="AR13" s="431"/>
      <c r="AS13" s="431"/>
      <c r="AT13" s="432"/>
      <c r="AU13" s="433" t="s">
        <v>110</v>
      </c>
      <c r="AV13" s="434"/>
      <c r="AW13" s="434"/>
      <c r="AX13" s="434"/>
      <c r="AY13" s="435" t="s">
        <v>133</v>
      </c>
      <c r="AZ13" s="436"/>
      <c r="BA13" s="436"/>
      <c r="BB13" s="436"/>
      <c r="BC13" s="436"/>
      <c r="BD13" s="436"/>
      <c r="BE13" s="436"/>
      <c r="BF13" s="436"/>
      <c r="BG13" s="436"/>
      <c r="BH13" s="436"/>
      <c r="BI13" s="436"/>
      <c r="BJ13" s="436"/>
      <c r="BK13" s="436"/>
      <c r="BL13" s="436"/>
      <c r="BM13" s="437"/>
      <c r="BN13" s="438">
        <v>-33585</v>
      </c>
      <c r="BO13" s="439"/>
      <c r="BP13" s="439"/>
      <c r="BQ13" s="439"/>
      <c r="BR13" s="439"/>
      <c r="BS13" s="439"/>
      <c r="BT13" s="439"/>
      <c r="BU13" s="440"/>
      <c r="BV13" s="438">
        <v>-17441</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7.7</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11065</v>
      </c>
      <c r="S14" s="492"/>
      <c r="T14" s="492"/>
      <c r="U14" s="492"/>
      <c r="V14" s="493"/>
      <c r="W14" s="397"/>
      <c r="X14" s="398"/>
      <c r="Y14" s="398"/>
      <c r="Z14" s="398"/>
      <c r="AA14" s="398"/>
      <c r="AB14" s="387"/>
      <c r="AC14" s="494">
        <v>0.7</v>
      </c>
      <c r="AD14" s="495"/>
      <c r="AE14" s="495"/>
      <c r="AF14" s="495"/>
      <c r="AG14" s="496"/>
      <c r="AH14" s="494">
        <v>1</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5.3</v>
      </c>
      <c r="CU14" s="506"/>
      <c r="CV14" s="506"/>
      <c r="CW14" s="506"/>
      <c r="CX14" s="506"/>
      <c r="CY14" s="506"/>
      <c r="CZ14" s="506"/>
      <c r="DA14" s="507"/>
      <c r="DB14" s="505">
        <v>2.6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10842</v>
      </c>
      <c r="S15" s="492"/>
      <c r="T15" s="492"/>
      <c r="U15" s="492"/>
      <c r="V15" s="493"/>
      <c r="W15" s="417" t="s">
        <v>137</v>
      </c>
      <c r="X15" s="418"/>
      <c r="Y15" s="418"/>
      <c r="Z15" s="418"/>
      <c r="AA15" s="418"/>
      <c r="AB15" s="408"/>
      <c r="AC15" s="458">
        <v>1890</v>
      </c>
      <c r="AD15" s="459"/>
      <c r="AE15" s="459"/>
      <c r="AF15" s="459"/>
      <c r="AG15" s="501"/>
      <c r="AH15" s="458">
        <v>1732</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1899030</v>
      </c>
      <c r="BO15" s="371"/>
      <c r="BP15" s="371"/>
      <c r="BQ15" s="371"/>
      <c r="BR15" s="371"/>
      <c r="BS15" s="371"/>
      <c r="BT15" s="371"/>
      <c r="BU15" s="372"/>
      <c r="BV15" s="370">
        <v>1820372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36.6</v>
      </c>
      <c r="AD16" s="495"/>
      <c r="AE16" s="495"/>
      <c r="AF16" s="495"/>
      <c r="AG16" s="496"/>
      <c r="AH16" s="494">
        <v>36.700000000000003</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2868447</v>
      </c>
      <c r="BO16" s="439"/>
      <c r="BP16" s="439"/>
      <c r="BQ16" s="439"/>
      <c r="BR16" s="439"/>
      <c r="BS16" s="439"/>
      <c r="BT16" s="439"/>
      <c r="BU16" s="440"/>
      <c r="BV16" s="438">
        <v>2720548</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3237</v>
      </c>
      <c r="AD17" s="459"/>
      <c r="AE17" s="459"/>
      <c r="AF17" s="459"/>
      <c r="AG17" s="501"/>
      <c r="AH17" s="458">
        <v>2944</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2441554</v>
      </c>
      <c r="BO17" s="439"/>
      <c r="BP17" s="439"/>
      <c r="BQ17" s="439"/>
      <c r="BR17" s="439"/>
      <c r="BS17" s="439"/>
      <c r="BT17" s="439"/>
      <c r="BU17" s="440"/>
      <c r="BV17" s="438">
        <v>2331861</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5.99</v>
      </c>
      <c r="M18" s="523"/>
      <c r="N18" s="523"/>
      <c r="O18" s="523"/>
      <c r="P18" s="523"/>
      <c r="Q18" s="523"/>
      <c r="R18" s="524"/>
      <c r="S18" s="524"/>
      <c r="T18" s="524"/>
      <c r="U18" s="524"/>
      <c r="V18" s="525"/>
      <c r="W18" s="419"/>
      <c r="X18" s="420"/>
      <c r="Y18" s="420"/>
      <c r="Z18" s="420"/>
      <c r="AA18" s="420"/>
      <c r="AB18" s="411"/>
      <c r="AC18" s="526">
        <v>62.7</v>
      </c>
      <c r="AD18" s="527"/>
      <c r="AE18" s="527"/>
      <c r="AF18" s="527"/>
      <c r="AG18" s="528"/>
      <c r="AH18" s="526">
        <v>62.3</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3117596</v>
      </c>
      <c r="BO18" s="439"/>
      <c r="BP18" s="439"/>
      <c r="BQ18" s="439"/>
      <c r="BR18" s="439"/>
      <c r="BS18" s="439"/>
      <c r="BT18" s="439"/>
      <c r="BU18" s="440"/>
      <c r="BV18" s="438">
        <v>2948337</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1840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4112095</v>
      </c>
      <c r="BO19" s="439"/>
      <c r="BP19" s="439"/>
      <c r="BQ19" s="439"/>
      <c r="BR19" s="439"/>
      <c r="BS19" s="439"/>
      <c r="BT19" s="439"/>
      <c r="BU19" s="440"/>
      <c r="BV19" s="438">
        <v>3969731</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4112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3758498</v>
      </c>
      <c r="BO22" s="371"/>
      <c r="BP22" s="371"/>
      <c r="BQ22" s="371"/>
      <c r="BR22" s="371"/>
      <c r="BS22" s="371"/>
      <c r="BT22" s="371"/>
      <c r="BU22" s="372"/>
      <c r="BV22" s="370">
        <v>4103330</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2713412</v>
      </c>
      <c r="BO23" s="439"/>
      <c r="BP23" s="439"/>
      <c r="BQ23" s="439"/>
      <c r="BR23" s="439"/>
      <c r="BS23" s="439"/>
      <c r="BT23" s="439"/>
      <c r="BU23" s="440"/>
      <c r="BV23" s="438">
        <v>2944339</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7780</v>
      </c>
      <c r="R24" s="459"/>
      <c r="S24" s="459"/>
      <c r="T24" s="459"/>
      <c r="U24" s="459"/>
      <c r="V24" s="501"/>
      <c r="W24" s="566"/>
      <c r="X24" s="554"/>
      <c r="Y24" s="555"/>
      <c r="Z24" s="457" t="s">
        <v>162</v>
      </c>
      <c r="AA24" s="431"/>
      <c r="AB24" s="431"/>
      <c r="AC24" s="431"/>
      <c r="AD24" s="431"/>
      <c r="AE24" s="431"/>
      <c r="AF24" s="431"/>
      <c r="AG24" s="432"/>
      <c r="AH24" s="458">
        <v>87</v>
      </c>
      <c r="AI24" s="459"/>
      <c r="AJ24" s="459"/>
      <c r="AK24" s="459"/>
      <c r="AL24" s="501"/>
      <c r="AM24" s="458">
        <v>292581</v>
      </c>
      <c r="AN24" s="459"/>
      <c r="AO24" s="459"/>
      <c r="AP24" s="459"/>
      <c r="AQ24" s="459"/>
      <c r="AR24" s="501"/>
      <c r="AS24" s="458">
        <v>3363</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1484240</v>
      </c>
      <c r="BO24" s="439"/>
      <c r="BP24" s="439"/>
      <c r="BQ24" s="439"/>
      <c r="BR24" s="439"/>
      <c r="BS24" s="439"/>
      <c r="BT24" s="439"/>
      <c r="BU24" s="440"/>
      <c r="BV24" s="438">
        <v>1636523</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6230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194970</v>
      </c>
      <c r="BO25" s="371"/>
      <c r="BP25" s="371"/>
      <c r="BQ25" s="371"/>
      <c r="BR25" s="371"/>
      <c r="BS25" s="371"/>
      <c r="BT25" s="371"/>
      <c r="BU25" s="372"/>
      <c r="BV25" s="370">
        <v>169099</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5640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3050</v>
      </c>
      <c r="R27" s="459"/>
      <c r="S27" s="459"/>
      <c r="T27" s="459"/>
      <c r="U27" s="459"/>
      <c r="V27" s="501"/>
      <c r="W27" s="566"/>
      <c r="X27" s="554"/>
      <c r="Y27" s="555"/>
      <c r="Z27" s="457" t="s">
        <v>171</v>
      </c>
      <c r="AA27" s="431"/>
      <c r="AB27" s="431"/>
      <c r="AC27" s="431"/>
      <c r="AD27" s="431"/>
      <c r="AE27" s="431"/>
      <c r="AF27" s="431"/>
      <c r="AG27" s="432"/>
      <c r="AH27" s="458">
        <v>10</v>
      </c>
      <c r="AI27" s="459"/>
      <c r="AJ27" s="459"/>
      <c r="AK27" s="459"/>
      <c r="AL27" s="501"/>
      <c r="AM27" s="458">
        <v>27850</v>
      </c>
      <c r="AN27" s="459"/>
      <c r="AO27" s="459"/>
      <c r="AP27" s="459"/>
      <c r="AQ27" s="459"/>
      <c r="AR27" s="501"/>
      <c r="AS27" s="458">
        <v>2785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191338</v>
      </c>
      <c r="BO27" s="548"/>
      <c r="BP27" s="548"/>
      <c r="BQ27" s="548"/>
      <c r="BR27" s="548"/>
      <c r="BS27" s="548"/>
      <c r="BT27" s="548"/>
      <c r="BU27" s="549"/>
      <c r="BV27" s="547">
        <v>191313</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2360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708295</v>
      </c>
      <c r="BO28" s="371"/>
      <c r="BP28" s="371"/>
      <c r="BQ28" s="371"/>
      <c r="BR28" s="371"/>
      <c r="BS28" s="371"/>
      <c r="BT28" s="371"/>
      <c r="BU28" s="372"/>
      <c r="BV28" s="370">
        <v>716674</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9</v>
      </c>
      <c r="M29" s="459"/>
      <c r="N29" s="459"/>
      <c r="O29" s="459"/>
      <c r="P29" s="501"/>
      <c r="Q29" s="458">
        <v>2120</v>
      </c>
      <c r="R29" s="459"/>
      <c r="S29" s="459"/>
      <c r="T29" s="459"/>
      <c r="U29" s="459"/>
      <c r="V29" s="501"/>
      <c r="W29" s="567"/>
      <c r="X29" s="568"/>
      <c r="Y29" s="569"/>
      <c r="Z29" s="457" t="s">
        <v>177</v>
      </c>
      <c r="AA29" s="431"/>
      <c r="AB29" s="431"/>
      <c r="AC29" s="431"/>
      <c r="AD29" s="431"/>
      <c r="AE29" s="431"/>
      <c r="AF29" s="431"/>
      <c r="AG29" s="432"/>
      <c r="AH29" s="458">
        <v>97</v>
      </c>
      <c r="AI29" s="459"/>
      <c r="AJ29" s="459"/>
      <c r="AK29" s="459"/>
      <c r="AL29" s="501"/>
      <c r="AM29" s="458">
        <v>320431</v>
      </c>
      <c r="AN29" s="459"/>
      <c r="AO29" s="459"/>
      <c r="AP29" s="459"/>
      <c r="AQ29" s="459"/>
      <c r="AR29" s="501"/>
      <c r="AS29" s="458">
        <v>3303</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103700</v>
      </c>
      <c r="BO29" s="439"/>
      <c r="BP29" s="439"/>
      <c r="BQ29" s="439"/>
      <c r="BR29" s="439"/>
      <c r="BS29" s="439"/>
      <c r="BT29" s="439"/>
      <c r="BU29" s="440"/>
      <c r="BV29" s="438">
        <v>101197</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101.3</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814719</v>
      </c>
      <c r="BO30" s="548"/>
      <c r="BP30" s="548"/>
      <c r="BQ30" s="548"/>
      <c r="BR30" s="548"/>
      <c r="BS30" s="548"/>
      <c r="BT30" s="548"/>
      <c r="BU30" s="549"/>
      <c r="BV30" s="547">
        <v>828773</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三重県市町総合事務組合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墓地公園特別会計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　（共同研修特別会計）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　（デジタル地図特別会計）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　（物品特別会計）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　（退職手当特別会計）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　（消防救急無線特別会計）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　（公平委員会特別会計）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三重県後期高齢者医療広域連合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　（一般会計）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DCKTl58jUYaRn3nM2GdwdIho/c3hbq1lyIL1wyJUZg9L8nSN8wfpe0aHh0QH/Q155ldNOCQgF1Y92cE7yVQA==" saltValue="3XQbk2UKxwmNiUkGFvpt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C34" sqref="C34:E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9.0500000000000007</v>
      </c>
      <c r="G34" s="33">
        <v>8.2200000000000006</v>
      </c>
      <c r="H34" s="33">
        <v>8.8699999999999992</v>
      </c>
      <c r="I34" s="33">
        <v>9.08</v>
      </c>
      <c r="J34" s="34">
        <v>8.83</v>
      </c>
      <c r="K34" s="22"/>
      <c r="L34" s="22"/>
      <c r="M34" s="22"/>
      <c r="N34" s="22"/>
      <c r="O34" s="22"/>
      <c r="P34" s="22"/>
    </row>
    <row r="35" spans="1:16" ht="39" customHeight="1" x14ac:dyDescent="0.15">
      <c r="A35" s="22"/>
      <c r="B35" s="35"/>
      <c r="C35" s="1145" t="s">
        <v>535</v>
      </c>
      <c r="D35" s="1146"/>
      <c r="E35" s="1147"/>
      <c r="F35" s="36" t="s">
        <v>486</v>
      </c>
      <c r="G35" s="37" t="s">
        <v>486</v>
      </c>
      <c r="H35" s="37" t="s">
        <v>486</v>
      </c>
      <c r="I35" s="37">
        <v>3.86</v>
      </c>
      <c r="J35" s="38">
        <v>4.6500000000000004</v>
      </c>
      <c r="K35" s="22"/>
      <c r="L35" s="22"/>
      <c r="M35" s="22"/>
      <c r="N35" s="22"/>
      <c r="O35" s="22"/>
      <c r="P35" s="22"/>
    </row>
    <row r="36" spans="1:16" ht="39" customHeight="1" x14ac:dyDescent="0.15">
      <c r="A36" s="22"/>
      <c r="B36" s="35"/>
      <c r="C36" s="1145" t="s">
        <v>536</v>
      </c>
      <c r="D36" s="1146"/>
      <c r="E36" s="1147"/>
      <c r="F36" s="36">
        <v>3.06</v>
      </c>
      <c r="G36" s="37">
        <v>6.4</v>
      </c>
      <c r="H36" s="37">
        <v>3.88</v>
      </c>
      <c r="I36" s="37">
        <v>3.87</v>
      </c>
      <c r="J36" s="38">
        <v>2.96</v>
      </c>
      <c r="K36" s="22"/>
      <c r="L36" s="22"/>
      <c r="M36" s="22"/>
      <c r="N36" s="22"/>
      <c r="O36" s="22"/>
      <c r="P36" s="22"/>
    </row>
    <row r="37" spans="1:16" ht="39" customHeight="1" x14ac:dyDescent="0.15">
      <c r="A37" s="22"/>
      <c r="B37" s="35"/>
      <c r="C37" s="1145" t="s">
        <v>537</v>
      </c>
      <c r="D37" s="1146"/>
      <c r="E37" s="1147"/>
      <c r="F37" s="36">
        <v>0.79</v>
      </c>
      <c r="G37" s="37">
        <v>0.42</v>
      </c>
      <c r="H37" s="37">
        <v>0.5</v>
      </c>
      <c r="I37" s="37">
        <v>0.43</v>
      </c>
      <c r="J37" s="38">
        <v>0.51</v>
      </c>
      <c r="K37" s="22"/>
      <c r="L37" s="22"/>
      <c r="M37" s="22"/>
      <c r="N37" s="22"/>
      <c r="O37" s="22"/>
      <c r="P37" s="22"/>
    </row>
    <row r="38" spans="1:16" ht="39" customHeight="1" x14ac:dyDescent="0.15">
      <c r="A38" s="22"/>
      <c r="B38" s="35"/>
      <c r="C38" s="1145" t="s">
        <v>538</v>
      </c>
      <c r="D38" s="1146"/>
      <c r="E38" s="1147"/>
      <c r="F38" s="36">
        <v>0.83</v>
      </c>
      <c r="G38" s="37">
        <v>0.42</v>
      </c>
      <c r="H38" s="37">
        <v>0.27</v>
      </c>
      <c r="I38" s="37">
        <v>0.21</v>
      </c>
      <c r="J38" s="38">
        <v>0.18</v>
      </c>
      <c r="K38" s="22"/>
      <c r="L38" s="22"/>
      <c r="M38" s="22"/>
      <c r="N38" s="22"/>
      <c r="O38" s="22"/>
      <c r="P38" s="22"/>
    </row>
    <row r="39" spans="1:16" ht="39" customHeight="1" x14ac:dyDescent="0.15">
      <c r="A39" s="22"/>
      <c r="B39" s="35"/>
      <c r="C39" s="1145" t="s">
        <v>539</v>
      </c>
      <c r="D39" s="1146"/>
      <c r="E39" s="1147"/>
      <c r="F39" s="36">
        <v>0.09</v>
      </c>
      <c r="G39" s="37">
        <v>0.09</v>
      </c>
      <c r="H39" s="37">
        <v>0.13</v>
      </c>
      <c r="I39" s="37">
        <v>0.11</v>
      </c>
      <c r="J39" s="38">
        <v>0.14000000000000001</v>
      </c>
      <c r="K39" s="22"/>
      <c r="L39" s="22"/>
      <c r="M39" s="22"/>
      <c r="N39" s="22"/>
      <c r="O39" s="22"/>
      <c r="P39" s="22"/>
    </row>
    <row r="40" spans="1:16" ht="39" customHeight="1" x14ac:dyDescent="0.15">
      <c r="A40" s="22"/>
      <c r="B40" s="35"/>
      <c r="C40" s="1145" t="s">
        <v>540</v>
      </c>
      <c r="D40" s="1146"/>
      <c r="E40" s="1147"/>
      <c r="F40" s="36">
        <v>0.06</v>
      </c>
      <c r="G40" s="37">
        <v>0.03</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v>0.09</v>
      </c>
      <c r="G43" s="42">
        <v>0.83</v>
      </c>
      <c r="H43" s="42">
        <v>5.78</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MQz2YVy6GDHYktvlP65RU3gHNjZr/jj7czm/aej5D1Tl0654duRnOdpIzvzR/4h/DOhuHJiBTF6j7gh69VzrA==" saltValue="OIgzS5KpgQrfwgh1VvO+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B45" sqref="B45:C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338</v>
      </c>
      <c r="L45" s="60">
        <v>373</v>
      </c>
      <c r="M45" s="60">
        <v>384</v>
      </c>
      <c r="N45" s="60">
        <v>395</v>
      </c>
      <c r="O45" s="61">
        <v>404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243</v>
      </c>
      <c r="L48" s="64">
        <v>225</v>
      </c>
      <c r="M48" s="64">
        <v>207</v>
      </c>
      <c r="N48" s="64">
        <v>164</v>
      </c>
      <c r="O48" s="65">
        <v>217</v>
      </c>
      <c r="P48" s="48"/>
      <c r="Q48" s="48"/>
      <c r="R48" s="48"/>
      <c r="S48" s="48"/>
      <c r="T48" s="48"/>
      <c r="U48" s="48"/>
    </row>
    <row r="49" spans="1:21" ht="30.75" customHeight="1" x14ac:dyDescent="0.15">
      <c r="A49" s="48"/>
      <c r="B49" s="1155"/>
      <c r="C49" s="1156"/>
      <c r="D49" s="62"/>
      <c r="E49" s="1161" t="s">
        <v>14</v>
      </c>
      <c r="F49" s="1161"/>
      <c r="G49" s="1161"/>
      <c r="H49" s="1161"/>
      <c r="I49" s="1161"/>
      <c r="J49" s="1162"/>
      <c r="K49" s="63">
        <v>0</v>
      </c>
      <c r="L49" s="64">
        <v>0</v>
      </c>
      <c r="M49" s="64">
        <v>0</v>
      </c>
      <c r="N49" s="64">
        <v>0</v>
      </c>
      <c r="O49" s="65">
        <v>0</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384</v>
      </c>
      <c r="L52" s="64">
        <v>377</v>
      </c>
      <c r="M52" s="64">
        <v>371</v>
      </c>
      <c r="N52" s="64">
        <v>359</v>
      </c>
      <c r="O52" s="65">
        <v>358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197</v>
      </c>
      <c r="L53" s="69">
        <v>221</v>
      </c>
      <c r="M53" s="69">
        <v>220</v>
      </c>
      <c r="N53" s="69">
        <v>200</v>
      </c>
      <c r="O53" s="70">
        <v>263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RlUOXALqKnjug7GP+SZkCww3CTx9FlKcLsatmR2bUlre7phAizIn2auhEmC1eA/kC6TjtzDyHAx4ygWqI8N5g==" saltValue="bHflWiN3ugTn4Re7631T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41" sqref="B41:C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4360</v>
      </c>
      <c r="J41" s="344">
        <v>4495</v>
      </c>
      <c r="K41" s="344">
        <v>4338</v>
      </c>
      <c r="L41" s="344">
        <v>4103</v>
      </c>
      <c r="M41" s="345">
        <v>3758</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1992</v>
      </c>
      <c r="J43" s="347">
        <v>1894</v>
      </c>
      <c r="K43" s="347">
        <v>1714</v>
      </c>
      <c r="L43" s="347">
        <v>1661</v>
      </c>
      <c r="M43" s="348">
        <v>1870</v>
      </c>
    </row>
    <row r="44" spans="2:13" ht="27.75" customHeight="1" x14ac:dyDescent="0.15">
      <c r="B44" s="1186"/>
      <c r="C44" s="1187"/>
      <c r="D44" s="106"/>
      <c r="E44" s="1192" t="s">
        <v>34</v>
      </c>
      <c r="F44" s="1192"/>
      <c r="G44" s="1192"/>
      <c r="H44" s="1193"/>
      <c r="I44" s="346">
        <v>2</v>
      </c>
      <c r="J44" s="347">
        <v>1</v>
      </c>
      <c r="K44" s="347">
        <v>4</v>
      </c>
      <c r="L44" s="347">
        <v>4</v>
      </c>
      <c r="M44" s="348">
        <v>7</v>
      </c>
    </row>
    <row r="45" spans="2:13" ht="27.75" customHeight="1" x14ac:dyDescent="0.15">
      <c r="B45" s="1186"/>
      <c r="C45" s="1187"/>
      <c r="D45" s="106"/>
      <c r="E45" s="1192" t="s">
        <v>35</v>
      </c>
      <c r="F45" s="1192"/>
      <c r="G45" s="1192"/>
      <c r="H45" s="1193"/>
      <c r="I45" s="346" t="s">
        <v>486</v>
      </c>
      <c r="J45" s="347" t="s">
        <v>486</v>
      </c>
      <c r="K45" s="347" t="s">
        <v>486</v>
      </c>
      <c r="L45" s="347" t="s">
        <v>486</v>
      </c>
      <c r="M45" s="348" t="s">
        <v>486</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2014</v>
      </c>
      <c r="J50" s="347">
        <v>2133</v>
      </c>
      <c r="K50" s="347">
        <v>1969</v>
      </c>
      <c r="L50" s="347">
        <v>1895</v>
      </c>
      <c r="M50" s="348">
        <v>1877</v>
      </c>
    </row>
    <row r="51" spans="2:13" ht="27.75" customHeight="1" x14ac:dyDescent="0.15">
      <c r="B51" s="1186"/>
      <c r="C51" s="1187"/>
      <c r="D51" s="106"/>
      <c r="E51" s="1192" t="s">
        <v>42</v>
      </c>
      <c r="F51" s="1192"/>
      <c r="G51" s="1192"/>
      <c r="H51" s="1193"/>
      <c r="I51" s="346">
        <v>2</v>
      </c>
      <c r="J51" s="347" t="s">
        <v>486</v>
      </c>
      <c r="K51" s="347" t="s">
        <v>486</v>
      </c>
      <c r="L51" s="347" t="s">
        <v>486</v>
      </c>
      <c r="M51" s="348" t="s">
        <v>486</v>
      </c>
    </row>
    <row r="52" spans="2:13" ht="27.75" customHeight="1" x14ac:dyDescent="0.15">
      <c r="B52" s="1188"/>
      <c r="C52" s="1189"/>
      <c r="D52" s="106"/>
      <c r="E52" s="1192" t="s">
        <v>43</v>
      </c>
      <c r="F52" s="1192"/>
      <c r="G52" s="1192"/>
      <c r="H52" s="1193"/>
      <c r="I52" s="346">
        <v>4066</v>
      </c>
      <c r="J52" s="347">
        <v>4069</v>
      </c>
      <c r="K52" s="347">
        <v>3869</v>
      </c>
      <c r="L52" s="347">
        <v>3795</v>
      </c>
      <c r="M52" s="348">
        <v>3594</v>
      </c>
    </row>
    <row r="53" spans="2:13" ht="27.75" customHeight="1" thickBot="1" x14ac:dyDescent="0.2">
      <c r="B53" s="1199" t="s">
        <v>19</v>
      </c>
      <c r="C53" s="1200"/>
      <c r="D53" s="110"/>
      <c r="E53" s="1201" t="s">
        <v>44</v>
      </c>
      <c r="F53" s="1201"/>
      <c r="G53" s="1201"/>
      <c r="H53" s="1202"/>
      <c r="I53" s="349">
        <v>272</v>
      </c>
      <c r="J53" s="350">
        <v>188</v>
      </c>
      <c r="K53" s="350">
        <v>219</v>
      </c>
      <c r="L53" s="350">
        <v>78</v>
      </c>
      <c r="M53" s="351">
        <v>165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J1Kln6amdjUn8e4KVi0yB8mXv3AxedVGxgID8yEcp1TgC6zWr+YiP46dvSdjpS0Zzi2+e7wcXk1wCWIMn+9Tg==" saltValue="tZMVG5eXhX3aVZsYgQjl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4" sqref="I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737</v>
      </c>
      <c r="G55" s="352">
        <v>717</v>
      </c>
      <c r="H55" s="353">
        <v>708</v>
      </c>
    </row>
    <row r="56" spans="2:8" ht="52.5" customHeight="1" x14ac:dyDescent="0.15">
      <c r="B56" s="122"/>
      <c r="C56" s="1213" t="s">
        <v>47</v>
      </c>
      <c r="D56" s="1213"/>
      <c r="E56" s="1214"/>
      <c r="F56" s="354">
        <v>104</v>
      </c>
      <c r="G56" s="354">
        <v>101</v>
      </c>
      <c r="H56" s="355">
        <v>104</v>
      </c>
    </row>
    <row r="57" spans="2:8" ht="53.25" customHeight="1" x14ac:dyDescent="0.15">
      <c r="B57" s="122"/>
      <c r="C57" s="1215" t="s">
        <v>48</v>
      </c>
      <c r="D57" s="1215"/>
      <c r="E57" s="1216"/>
      <c r="F57" s="356">
        <v>867</v>
      </c>
      <c r="G57" s="356">
        <v>829</v>
      </c>
      <c r="H57" s="357">
        <v>815</v>
      </c>
    </row>
    <row r="58" spans="2:8" ht="45.75" customHeight="1" x14ac:dyDescent="0.15">
      <c r="B58" s="123"/>
      <c r="C58" s="1203" t="s">
        <v>564</v>
      </c>
      <c r="D58" s="1204"/>
      <c r="E58" s="1205"/>
      <c r="F58" s="358">
        <v>646</v>
      </c>
      <c r="G58" s="358">
        <v>641</v>
      </c>
      <c r="H58" s="359">
        <v>638</v>
      </c>
    </row>
    <row r="59" spans="2:8" ht="45.75" customHeight="1" x14ac:dyDescent="0.15">
      <c r="B59" s="123"/>
      <c r="C59" s="1203" t="s">
        <v>565</v>
      </c>
      <c r="D59" s="1204"/>
      <c r="E59" s="1205"/>
      <c r="F59" s="358">
        <v>105</v>
      </c>
      <c r="G59" s="358">
        <v>86</v>
      </c>
      <c r="H59" s="359">
        <v>78</v>
      </c>
    </row>
    <row r="60" spans="2:8" ht="45.75" customHeight="1" x14ac:dyDescent="0.15">
      <c r="B60" s="123"/>
      <c r="C60" s="1203" t="s">
        <v>566</v>
      </c>
      <c r="D60" s="1204"/>
      <c r="E60" s="1205"/>
      <c r="F60" s="358">
        <v>36</v>
      </c>
      <c r="G60" s="358">
        <v>33</v>
      </c>
      <c r="H60" s="359">
        <v>31</v>
      </c>
    </row>
    <row r="61" spans="2:8" ht="45.75" customHeight="1" x14ac:dyDescent="0.15">
      <c r="B61" s="123"/>
      <c r="C61" s="1203" t="s">
        <v>567</v>
      </c>
      <c r="D61" s="1204"/>
      <c r="E61" s="1205"/>
      <c r="F61" s="358">
        <v>27</v>
      </c>
      <c r="G61" s="358">
        <v>20</v>
      </c>
      <c r="H61" s="359">
        <v>15</v>
      </c>
    </row>
    <row r="62" spans="2:8" ht="45.75" customHeight="1" thickBot="1" x14ac:dyDescent="0.2">
      <c r="B62" s="124"/>
      <c r="C62" s="1206" t="s">
        <v>568</v>
      </c>
      <c r="D62" s="1207"/>
      <c r="E62" s="1208"/>
      <c r="F62" s="360">
        <v>16</v>
      </c>
      <c r="G62" s="360">
        <v>12</v>
      </c>
      <c r="H62" s="361">
        <v>13</v>
      </c>
    </row>
    <row r="63" spans="2:8" ht="52.5" customHeight="1" thickBot="1" x14ac:dyDescent="0.2">
      <c r="B63" s="125"/>
      <c r="C63" s="1209" t="s">
        <v>49</v>
      </c>
      <c r="D63" s="1209"/>
      <c r="E63" s="1210"/>
      <c r="F63" s="362">
        <v>1709</v>
      </c>
      <c r="G63" s="362">
        <v>1647</v>
      </c>
      <c r="H63" s="363">
        <v>1627</v>
      </c>
    </row>
    <row r="64" spans="2:8" x14ac:dyDescent="0.15"/>
  </sheetData>
  <sheetProtection algorithmName="SHA-512" hashValue="RW3ux3ikChnWY8XNdPLumRcHjaohvkG6GSIbc+ZCeJ3nIdGHvFN3d56B54nuEHH3WC51Tk7k//kcdPKbSw7rHw==" saltValue="LYIt49DkpS1IPrpd10Wx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49328</v>
      </c>
      <c r="E3" s="144"/>
      <c r="F3" s="145">
        <v>117234</v>
      </c>
      <c r="G3" s="146"/>
      <c r="H3" s="147"/>
    </row>
    <row r="4" spans="1:8" x14ac:dyDescent="0.15">
      <c r="A4" s="148"/>
      <c r="B4" s="149"/>
      <c r="C4" s="150"/>
      <c r="D4" s="151">
        <v>26536</v>
      </c>
      <c r="E4" s="152"/>
      <c r="F4" s="153">
        <v>59796</v>
      </c>
      <c r="G4" s="154"/>
      <c r="H4" s="155"/>
    </row>
    <row r="5" spans="1:8" x14ac:dyDescent="0.15">
      <c r="A5" s="136" t="s">
        <v>519</v>
      </c>
      <c r="B5" s="141"/>
      <c r="C5" s="142"/>
      <c r="D5" s="143">
        <v>32632</v>
      </c>
      <c r="E5" s="144"/>
      <c r="F5" s="145">
        <v>97758</v>
      </c>
      <c r="G5" s="146"/>
      <c r="H5" s="147"/>
    </row>
    <row r="6" spans="1:8" x14ac:dyDescent="0.15">
      <c r="A6" s="148"/>
      <c r="B6" s="149"/>
      <c r="C6" s="150"/>
      <c r="D6" s="151">
        <v>13775</v>
      </c>
      <c r="E6" s="152"/>
      <c r="F6" s="153">
        <v>45946</v>
      </c>
      <c r="G6" s="154"/>
      <c r="H6" s="155"/>
    </row>
    <row r="7" spans="1:8" x14ac:dyDescent="0.15">
      <c r="A7" s="136" t="s">
        <v>520</v>
      </c>
      <c r="B7" s="141"/>
      <c r="C7" s="142"/>
      <c r="D7" s="143">
        <v>33503</v>
      </c>
      <c r="E7" s="144"/>
      <c r="F7" s="145">
        <v>91338</v>
      </c>
      <c r="G7" s="146"/>
      <c r="H7" s="147"/>
    </row>
    <row r="8" spans="1:8" x14ac:dyDescent="0.15">
      <c r="A8" s="148"/>
      <c r="B8" s="149"/>
      <c r="C8" s="150"/>
      <c r="D8" s="151">
        <v>18583</v>
      </c>
      <c r="E8" s="152"/>
      <c r="F8" s="153">
        <v>43989</v>
      </c>
      <c r="G8" s="154"/>
      <c r="H8" s="155"/>
    </row>
    <row r="9" spans="1:8" x14ac:dyDescent="0.15">
      <c r="A9" s="136" t="s">
        <v>521</v>
      </c>
      <c r="B9" s="141"/>
      <c r="C9" s="142"/>
      <c r="D9" s="143">
        <v>19760</v>
      </c>
      <c r="E9" s="144"/>
      <c r="F9" s="145">
        <v>103975</v>
      </c>
      <c r="G9" s="146"/>
      <c r="H9" s="147"/>
    </row>
    <row r="10" spans="1:8" x14ac:dyDescent="0.15">
      <c r="A10" s="148"/>
      <c r="B10" s="149"/>
      <c r="C10" s="150"/>
      <c r="D10" s="151">
        <v>10073</v>
      </c>
      <c r="E10" s="152"/>
      <c r="F10" s="153">
        <v>52698</v>
      </c>
      <c r="G10" s="154"/>
      <c r="H10" s="155"/>
    </row>
    <row r="11" spans="1:8" x14ac:dyDescent="0.15">
      <c r="A11" s="136" t="s">
        <v>522</v>
      </c>
      <c r="B11" s="141"/>
      <c r="C11" s="142"/>
      <c r="D11" s="143">
        <v>8134</v>
      </c>
      <c r="E11" s="144"/>
      <c r="F11" s="145">
        <v>112678</v>
      </c>
      <c r="G11" s="146"/>
      <c r="H11" s="147"/>
    </row>
    <row r="12" spans="1:8" x14ac:dyDescent="0.15">
      <c r="A12" s="148"/>
      <c r="B12" s="149"/>
      <c r="C12" s="156"/>
      <c r="D12" s="151">
        <v>6052</v>
      </c>
      <c r="E12" s="152"/>
      <c r="F12" s="153">
        <v>55165</v>
      </c>
      <c r="G12" s="154"/>
      <c r="H12" s="155"/>
    </row>
    <row r="13" spans="1:8" x14ac:dyDescent="0.15">
      <c r="A13" s="136"/>
      <c r="B13" s="141"/>
      <c r="C13" s="157"/>
      <c r="D13" s="158">
        <v>28671</v>
      </c>
      <c r="E13" s="159"/>
      <c r="F13" s="160">
        <v>104597</v>
      </c>
      <c r="G13" s="161"/>
      <c r="H13" s="147"/>
    </row>
    <row r="14" spans="1:8" x14ac:dyDescent="0.15">
      <c r="A14" s="148"/>
      <c r="B14" s="149"/>
      <c r="C14" s="150"/>
      <c r="D14" s="151">
        <v>15004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3.13</v>
      </c>
      <c r="C19" s="162">
        <f>ROUND(VALUE(SUBSTITUTE(実質収支比率等に係る経年分析!G$48,"▲","-")),2)</f>
        <v>6.44</v>
      </c>
      <c r="D19" s="162">
        <f>ROUND(VALUE(SUBSTITUTE(実質収支比率等に係る経年分析!H$48,"▲","-")),2)</f>
        <v>3.89</v>
      </c>
      <c r="E19" s="162">
        <f>ROUND(VALUE(SUBSTITUTE(実質収支比率等に係る経年分析!I$48,"▲","-")),2)</f>
        <v>3.88</v>
      </c>
      <c r="F19" s="162">
        <f>ROUND(VALUE(SUBSTITUTE(実質収支比率等に係る経年分析!J$48,"▲","-")),2)</f>
        <v>2.97</v>
      </c>
    </row>
    <row r="20" spans="1:11" x14ac:dyDescent="0.15">
      <c r="A20" s="162" t="s">
        <v>53</v>
      </c>
      <c r="B20" s="162">
        <f>ROUND(VALUE(SUBSTITUTE(実質収支比率等に係る経年分析!F$47,"▲","-")),2)</f>
        <v>27.48</v>
      </c>
      <c r="C20" s="162">
        <f>ROUND(VALUE(SUBSTITUTE(実質収支比率等に係る経年分析!G$47,"▲","-")),2)</f>
        <v>26.4</v>
      </c>
      <c r="D20" s="162">
        <f>ROUND(VALUE(SUBSTITUTE(実質収支比率等に係る経年分析!H$47,"▲","-")),2)</f>
        <v>23.14</v>
      </c>
      <c r="E20" s="162">
        <f>ROUND(VALUE(SUBSTITUTE(実質収支比率等に係る経年分析!I$47,"▲","-")),2)</f>
        <v>21.86</v>
      </c>
      <c r="F20" s="162">
        <f>ROUND(VALUE(SUBSTITUTE(実質収支比率等に係る経年分析!J$47,"▲","-")),2)</f>
        <v>20.63</v>
      </c>
    </row>
    <row r="21" spans="1:11" x14ac:dyDescent="0.15">
      <c r="A21" s="162" t="s">
        <v>54</v>
      </c>
      <c r="B21" s="162">
        <f>IF(ISNUMBER(VALUE(SUBSTITUTE(実質収支比率等に係る経年分析!F$49,"▲","-"))),ROUND(VALUE(SUBSTITUTE(実質収支比率等に係る経年分析!F$49,"▲","-")),2),NA())</f>
        <v>-1.49</v>
      </c>
      <c r="C21" s="162">
        <f>IF(ISNUMBER(VALUE(SUBSTITUTE(実質収支比率等に係る経年分析!G$49,"▲","-"))),ROUND(VALUE(SUBSTITUTE(実質収支比率等に係る経年分析!G$49,"▲","-")),2),NA())</f>
        <v>4.5599999999999996</v>
      </c>
      <c r="D21" s="162">
        <f>IF(ISNUMBER(VALUE(SUBSTITUTE(実質収支比率等に係る経年分析!H$49,"▲","-"))),ROUND(VALUE(SUBSTITUTE(実質収支比率等に係る経年分析!H$49,"▲","-")),2),NA())</f>
        <v>-6.89</v>
      </c>
      <c r="E21" s="162">
        <f>IF(ISNUMBER(VALUE(SUBSTITUTE(実質収支比率等に係る経年分析!I$49,"▲","-"))),ROUND(VALUE(SUBSTITUTE(実質収支比率等に係る経年分析!I$49,"▲","-")),2),NA())</f>
        <v>-0.53</v>
      </c>
      <c r="F21" s="162">
        <f>IF(ISNUMBER(VALUE(SUBSTITUTE(実質収支比率等に係る経年分析!J$49,"▲","-"))),ROUND(VALUE(SUBSTITUTE(実質収支比率等に係る経年分析!J$49,"▲","-")),2),NA())</f>
        <v>-0.98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5.78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墓地公園特別会計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2.96</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4.6500000000000004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8.2200000000000006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8.8699999999999992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384</v>
      </c>
      <c r="E42" s="164"/>
      <c r="F42" s="164"/>
      <c r="G42" s="164">
        <f>'実質公債費比率（分子）の構造'!L$52</f>
        <v>377</v>
      </c>
      <c r="H42" s="164"/>
      <c r="I42" s="164"/>
      <c r="J42" s="164">
        <f>'実質公債費比率（分子）の構造'!M$52</f>
        <v>371</v>
      </c>
      <c r="K42" s="164"/>
      <c r="L42" s="164"/>
      <c r="M42" s="164">
        <f>'実質公債費比率（分子）の構造'!N$52</f>
        <v>359</v>
      </c>
      <c r="N42" s="164"/>
      <c r="O42" s="164"/>
      <c r="P42" s="164">
        <f>'実質公債費比率（分子）の構造'!O$52</f>
        <v>358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15">
      <c r="A46" s="164" t="s">
        <v>64</v>
      </c>
      <c r="B46" s="164">
        <f>'実質公債費比率（分子）の構造'!K$48</f>
        <v>243</v>
      </c>
      <c r="C46" s="164"/>
      <c r="D46" s="164"/>
      <c r="E46" s="164">
        <f>'実質公債費比率（分子）の構造'!L$48</f>
        <v>225</v>
      </c>
      <c r="F46" s="164"/>
      <c r="G46" s="164"/>
      <c r="H46" s="164">
        <f>'実質公債費比率（分子）の構造'!M$48</f>
        <v>207</v>
      </c>
      <c r="I46" s="164"/>
      <c r="J46" s="164"/>
      <c r="K46" s="164">
        <f>'実質公債費比率（分子）の構造'!N$48</f>
        <v>164</v>
      </c>
      <c r="L46" s="164"/>
      <c r="M46" s="164"/>
      <c r="N46" s="164">
        <f>'実質公債費比率（分子）の構造'!O$48</f>
        <v>217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338</v>
      </c>
      <c r="C49" s="164"/>
      <c r="D49" s="164"/>
      <c r="E49" s="164">
        <f>'実質公債費比率（分子）の構造'!L$45</f>
        <v>373</v>
      </c>
      <c r="F49" s="164"/>
      <c r="G49" s="164"/>
      <c r="H49" s="164">
        <f>'実質公債費比率（分子）の構造'!M$45</f>
        <v>384</v>
      </c>
      <c r="I49" s="164"/>
      <c r="J49" s="164"/>
      <c r="K49" s="164">
        <f>'実質公債費比率（分子）の構造'!N$45</f>
        <v>395</v>
      </c>
      <c r="L49" s="164"/>
      <c r="M49" s="164"/>
      <c r="N49" s="164">
        <f>'実質公債費比率（分子）の構造'!O$45</f>
        <v>404</v>
      </c>
      <c r="O49" s="164"/>
      <c r="P49" s="164"/>
    </row>
    <row r="50" spans="1:16" x14ac:dyDescent="0.15">
      <c r="A50" s="164" t="s">
        <v>67</v>
      </c>
      <c r="B50" s="164" t="e">
        <f>NA()</f>
        <v>#N/A</v>
      </c>
      <c r="C50" s="164">
        <f>IF(ISNUMBER('実質公債費比率（分子）の構造'!K$53),'実質公債費比率（分子）の構造'!K$53,NA())</f>
        <v>197</v>
      </c>
      <c r="D50" s="164" t="e">
        <f>NA()</f>
        <v>#N/A</v>
      </c>
      <c r="E50" s="164" t="e">
        <f>NA()</f>
        <v>#N/A</v>
      </c>
      <c r="F50" s="164">
        <f>IF(ISNUMBER('実質公債費比率（分子）の構造'!L$53),'実質公債費比率（分子）の構造'!L$53,NA())</f>
        <v>221</v>
      </c>
      <c r="G50" s="164" t="e">
        <f>NA()</f>
        <v>#N/A</v>
      </c>
      <c r="H50" s="164" t="e">
        <f>NA()</f>
        <v>#N/A</v>
      </c>
      <c r="I50" s="164">
        <f>IF(ISNUMBER('実質公債費比率（分子）の構造'!M$53),'実質公債費比率（分子）の構造'!M$53,NA())</f>
        <v>220</v>
      </c>
      <c r="J50" s="164" t="e">
        <f>NA()</f>
        <v>#N/A</v>
      </c>
      <c r="K50" s="164" t="e">
        <f>NA()</f>
        <v>#N/A</v>
      </c>
      <c r="L50" s="164">
        <f>IF(ISNUMBER('実質公債費比率（分子）の構造'!N$53),'実質公債費比率（分子）の構造'!N$53,NA())</f>
        <v>200</v>
      </c>
      <c r="M50" s="164" t="e">
        <f>NA()</f>
        <v>#N/A</v>
      </c>
      <c r="N50" s="164" t="e">
        <f>NA()</f>
        <v>#N/A</v>
      </c>
      <c r="O50" s="164">
        <f>IF(ISNUMBER('実質公債費比率（分子）の構造'!O$53),'実質公債費比率（分子）の構造'!O$53,NA())</f>
        <v>263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4066</v>
      </c>
      <c r="E56" s="163"/>
      <c r="F56" s="163"/>
      <c r="G56" s="163">
        <f>'将来負担比率（分子）の構造'!J$52</f>
        <v>4069</v>
      </c>
      <c r="H56" s="163"/>
      <c r="I56" s="163"/>
      <c r="J56" s="163">
        <f>'将来負担比率（分子）の構造'!K$52</f>
        <v>3869</v>
      </c>
      <c r="K56" s="163"/>
      <c r="L56" s="163"/>
      <c r="M56" s="163">
        <f>'将来負担比率（分子）の構造'!L$52</f>
        <v>3795</v>
      </c>
      <c r="N56" s="163"/>
      <c r="O56" s="163"/>
      <c r="P56" s="163">
        <f>'将来負担比率（分子）の構造'!M$52</f>
        <v>3594</v>
      </c>
    </row>
    <row r="57" spans="1:16" x14ac:dyDescent="0.15">
      <c r="A57" s="163" t="s">
        <v>42</v>
      </c>
      <c r="B57" s="163"/>
      <c r="C57" s="163"/>
      <c r="D57" s="163">
        <f>'将来負担比率（分子）の構造'!I$51</f>
        <v>2</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2014</v>
      </c>
      <c r="E58" s="163"/>
      <c r="F58" s="163"/>
      <c r="G58" s="163">
        <f>'将来負担比率（分子）の構造'!J$50</f>
        <v>2133</v>
      </c>
      <c r="H58" s="163"/>
      <c r="I58" s="163"/>
      <c r="J58" s="163">
        <f>'将来負担比率（分子）の構造'!K$50</f>
        <v>1969</v>
      </c>
      <c r="K58" s="163"/>
      <c r="L58" s="163"/>
      <c r="M58" s="163">
        <f>'将来負担比率（分子）の構造'!L$50</f>
        <v>1895</v>
      </c>
      <c r="N58" s="163"/>
      <c r="O58" s="163"/>
      <c r="P58" s="163">
        <f>'将来負担比率（分子）の構造'!M$50</f>
        <v>1877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2</v>
      </c>
      <c r="C63" s="163"/>
      <c r="D63" s="163"/>
      <c r="E63" s="163">
        <f>'将来負担比率（分子）の構造'!J$44</f>
        <v>1</v>
      </c>
      <c r="F63" s="163"/>
      <c r="G63" s="163"/>
      <c r="H63" s="163">
        <f>'将来負担比率（分子）の構造'!K$44</f>
        <v>4</v>
      </c>
      <c r="I63" s="163"/>
      <c r="J63" s="163"/>
      <c r="K63" s="163">
        <f>'将来負担比率（分子）の構造'!L$44</f>
        <v>4</v>
      </c>
      <c r="L63" s="163"/>
      <c r="M63" s="163"/>
      <c r="N63" s="163">
        <f>'将来負担比率（分子）の構造'!M$44</f>
        <v>7</v>
      </c>
      <c r="O63" s="163"/>
      <c r="P63" s="163"/>
    </row>
    <row r="64" spans="1:16" x14ac:dyDescent="0.15">
      <c r="A64" s="163" t="s">
        <v>33</v>
      </c>
      <c r="B64" s="163">
        <f>'将来負担比率（分子）の構造'!I$43</f>
        <v>1992</v>
      </c>
      <c r="C64" s="163"/>
      <c r="D64" s="163"/>
      <c r="E64" s="163">
        <f>'将来負担比率（分子）の構造'!J$43</f>
        <v>1894</v>
      </c>
      <c r="F64" s="163"/>
      <c r="G64" s="163"/>
      <c r="H64" s="163">
        <f>'将来負担比率（分子）の構造'!K$43</f>
        <v>1714</v>
      </c>
      <c r="I64" s="163"/>
      <c r="J64" s="163"/>
      <c r="K64" s="163">
        <f>'将来負担比率（分子）の構造'!L$43</f>
        <v>1661</v>
      </c>
      <c r="L64" s="163"/>
      <c r="M64" s="163"/>
      <c r="N64" s="163">
        <f>'将来負担比率（分子）の構造'!M$43</f>
        <v>1870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4360</v>
      </c>
      <c r="C66" s="163"/>
      <c r="D66" s="163"/>
      <c r="E66" s="163">
        <f>'将来負担比率（分子）の構造'!J$41</f>
        <v>4495</v>
      </c>
      <c r="F66" s="163"/>
      <c r="G66" s="163"/>
      <c r="H66" s="163">
        <f>'将来負担比率（分子）の構造'!K$41</f>
        <v>4338</v>
      </c>
      <c r="I66" s="163"/>
      <c r="J66" s="163"/>
      <c r="K66" s="163">
        <f>'将来負担比率（分子）の構造'!L$41</f>
        <v>4103</v>
      </c>
      <c r="L66" s="163"/>
      <c r="M66" s="163"/>
      <c r="N66" s="163">
        <f>'将来負担比率（分子）の構造'!M$41</f>
        <v>3758</v>
      </c>
      <c r="O66" s="163"/>
      <c r="P66" s="163"/>
    </row>
    <row r="67" spans="1:16" x14ac:dyDescent="0.15">
      <c r="A67" s="163" t="s">
        <v>71</v>
      </c>
      <c r="B67" s="163" t="e">
        <f>NA()</f>
        <v>#N/A</v>
      </c>
      <c r="C67" s="163">
        <f>IF(ISNUMBER('将来負担比率（分子）の構造'!I$53), IF('将来負担比率（分子）の構造'!I$53 &lt; 0, 0, '将来負担比率（分子）の構造'!I$53), NA())</f>
        <v>272</v>
      </c>
      <c r="D67" s="163" t="e">
        <f>NA()</f>
        <v>#N/A</v>
      </c>
      <c r="E67" s="163" t="e">
        <f>NA()</f>
        <v>#N/A</v>
      </c>
      <c r="F67" s="163">
        <f>IF(ISNUMBER('将来負担比率（分子）の構造'!J$53), IF('将来負担比率（分子）の構造'!J$53 &lt; 0, 0, '将来負担比率（分子）の構造'!J$53), NA())</f>
        <v>188</v>
      </c>
      <c r="G67" s="163" t="e">
        <f>NA()</f>
        <v>#N/A</v>
      </c>
      <c r="H67" s="163" t="e">
        <f>NA()</f>
        <v>#N/A</v>
      </c>
      <c r="I67" s="163">
        <f>IF(ISNUMBER('将来負担比率（分子）の構造'!K$53), IF('将来負担比率（分子）の構造'!K$53 &lt; 0, 0, '将来負担比率（分子）の構造'!K$53), NA())</f>
        <v>219</v>
      </c>
      <c r="J67" s="163" t="e">
        <f>NA()</f>
        <v>#N/A</v>
      </c>
      <c r="K67" s="163" t="e">
        <f>NA()</f>
        <v>#N/A</v>
      </c>
      <c r="L67" s="163">
        <f>IF(ISNUMBER('将来負担比率（分子）の構造'!L$53), IF('将来負担比率（分子）の構造'!L$53 &lt; 0, 0, '将来負担比率（分子）の構造'!L$53), NA())</f>
        <v>78</v>
      </c>
      <c r="M67" s="163" t="e">
        <f>NA()</f>
        <v>#N/A</v>
      </c>
      <c r="N67" s="163" t="e">
        <f>NA()</f>
        <v>#N/A</v>
      </c>
      <c r="O67" s="163">
        <f>IF(ISNUMBER('将来負担比率（分子）の構造'!M$53), IF('将来負担比率（分子）の構造'!M$53 &lt; 0, 0, '将来負担比率（分子）の構造'!M$53), NA())</f>
        <v>165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737</v>
      </c>
      <c r="C72" s="167">
        <f>基金残高に係る経年分析!G55</f>
        <v>717</v>
      </c>
      <c r="D72" s="167">
        <f>基金残高に係る経年分析!H55</f>
        <v>708</v>
      </c>
    </row>
    <row r="73" spans="1:16" x14ac:dyDescent="0.15">
      <c r="A73" s="166" t="s">
        <v>74</v>
      </c>
      <c r="B73" s="167">
        <f>基金残高に係る経年分析!F56</f>
        <v>104</v>
      </c>
      <c r="C73" s="167">
        <f>基金残高に係る経年分析!G56</f>
        <v>101</v>
      </c>
      <c r="D73" s="167">
        <f>基金残高に係る経年分析!H56</f>
        <v>104</v>
      </c>
    </row>
    <row r="74" spans="1:16" x14ac:dyDescent="0.15">
      <c r="A74" s="166" t="s">
        <v>75</v>
      </c>
      <c r="B74" s="167">
        <f>基金残高に係る経年分析!F57</f>
        <v>867</v>
      </c>
      <c r="C74" s="167">
        <f>基金残高に係る経年分析!G57</f>
        <v>829</v>
      </c>
      <c r="D74" s="167">
        <f>基金残高に係る経年分析!H57</f>
        <v>815</v>
      </c>
    </row>
  </sheetData>
  <sheetProtection algorithmName="SHA-512" hashValue="ISPSjAPbfUdgXdBn6eFkwIcIU8kshDjAlHWYTE80kmxP3XopRkmKsg161YWnzncgRdhXVKbYShdk9EdgpZgYdQ==" saltValue="ig5LspmBrQfJmo/5mr8F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2062109</v>
      </c>
      <c r="S5" s="613"/>
      <c r="T5" s="613"/>
      <c r="U5" s="613"/>
      <c r="V5" s="613"/>
      <c r="W5" s="613"/>
      <c r="X5" s="613"/>
      <c r="Y5" s="614"/>
      <c r="Z5" s="615">
        <v>40.9</v>
      </c>
      <c r="AA5" s="615"/>
      <c r="AB5" s="615"/>
      <c r="AC5" s="615"/>
      <c r="AD5" s="616">
        <v>2062109</v>
      </c>
      <c r="AE5" s="616"/>
      <c r="AF5" s="616"/>
      <c r="AG5" s="616"/>
      <c r="AH5" s="616"/>
      <c r="AI5" s="616"/>
      <c r="AJ5" s="616"/>
      <c r="AK5" s="616"/>
      <c r="AL5" s="617">
        <v>58.8</v>
      </c>
      <c r="AM5" s="618"/>
      <c r="AN5" s="618"/>
      <c r="AO5" s="619"/>
      <c r="AP5" s="609" t="s">
        <v>216</v>
      </c>
      <c r="AQ5" s="610"/>
      <c r="AR5" s="610"/>
      <c r="AS5" s="610"/>
      <c r="AT5" s="610"/>
      <c r="AU5" s="610"/>
      <c r="AV5" s="610"/>
      <c r="AW5" s="610"/>
      <c r="AX5" s="610"/>
      <c r="AY5" s="610"/>
      <c r="AZ5" s="610"/>
      <c r="BA5" s="610"/>
      <c r="BB5" s="610"/>
      <c r="BC5" s="610"/>
      <c r="BD5" s="610"/>
      <c r="BE5" s="610"/>
      <c r="BF5" s="611"/>
      <c r="BG5" s="623">
        <v>2059434</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29440</v>
      </c>
      <c r="S6" s="624"/>
      <c r="T6" s="624"/>
      <c r="U6" s="624"/>
      <c r="V6" s="624"/>
      <c r="W6" s="624"/>
      <c r="X6" s="624"/>
      <c r="Y6" s="625"/>
      <c r="Z6" s="626">
        <v>0.6</v>
      </c>
      <c r="AA6" s="626"/>
      <c r="AB6" s="626"/>
      <c r="AC6" s="626"/>
      <c r="AD6" s="627">
        <v>29440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2059434</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81965</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81965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912</v>
      </c>
      <c r="S7" s="624"/>
      <c r="T7" s="624"/>
      <c r="U7" s="624"/>
      <c r="V7" s="624"/>
      <c r="W7" s="624"/>
      <c r="X7" s="624"/>
      <c r="Y7" s="625"/>
      <c r="Z7" s="626">
        <v>0</v>
      </c>
      <c r="AA7" s="626"/>
      <c r="AB7" s="626"/>
      <c r="AC7" s="626"/>
      <c r="AD7" s="627">
        <v>912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825545</v>
      </c>
      <c r="BH7" s="624"/>
      <c r="BI7" s="624"/>
      <c r="BJ7" s="624"/>
      <c r="BK7" s="624"/>
      <c r="BL7" s="624"/>
      <c r="BM7" s="624"/>
      <c r="BN7" s="625"/>
      <c r="BO7" s="626">
        <v>40</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895437</v>
      </c>
      <c r="CS7" s="624"/>
      <c r="CT7" s="624"/>
      <c r="CU7" s="624"/>
      <c r="CV7" s="624"/>
      <c r="CW7" s="624"/>
      <c r="CX7" s="624"/>
      <c r="CY7" s="625"/>
      <c r="CZ7" s="626">
        <v>18.2</v>
      </c>
      <c r="DA7" s="626"/>
      <c r="DB7" s="626"/>
      <c r="DC7" s="626"/>
      <c r="DD7" s="632">
        <v>6761</v>
      </c>
      <c r="DE7" s="624"/>
      <c r="DF7" s="624"/>
      <c r="DG7" s="624"/>
      <c r="DH7" s="624"/>
      <c r="DI7" s="624"/>
      <c r="DJ7" s="624"/>
      <c r="DK7" s="624"/>
      <c r="DL7" s="624"/>
      <c r="DM7" s="624"/>
      <c r="DN7" s="624"/>
      <c r="DO7" s="624"/>
      <c r="DP7" s="625"/>
      <c r="DQ7" s="632">
        <v>786542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21398</v>
      </c>
      <c r="S8" s="624"/>
      <c r="T8" s="624"/>
      <c r="U8" s="624"/>
      <c r="V8" s="624"/>
      <c r="W8" s="624"/>
      <c r="X8" s="624"/>
      <c r="Y8" s="625"/>
      <c r="Z8" s="626">
        <v>0.4</v>
      </c>
      <c r="AA8" s="626"/>
      <c r="AB8" s="626"/>
      <c r="AC8" s="626"/>
      <c r="AD8" s="627">
        <v>21398</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17642</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1825136</v>
      </c>
      <c r="CS8" s="624"/>
      <c r="CT8" s="624"/>
      <c r="CU8" s="624"/>
      <c r="CV8" s="624"/>
      <c r="CW8" s="624"/>
      <c r="CX8" s="624"/>
      <c r="CY8" s="625"/>
      <c r="CZ8" s="626">
        <v>37.1</v>
      </c>
      <c r="DA8" s="626"/>
      <c r="DB8" s="626"/>
      <c r="DC8" s="626"/>
      <c r="DD8" s="632">
        <v>1217</v>
      </c>
      <c r="DE8" s="624"/>
      <c r="DF8" s="624"/>
      <c r="DG8" s="624"/>
      <c r="DH8" s="624"/>
      <c r="DI8" s="624"/>
      <c r="DJ8" s="624"/>
      <c r="DK8" s="624"/>
      <c r="DL8" s="624"/>
      <c r="DM8" s="624"/>
      <c r="DN8" s="624"/>
      <c r="DO8" s="624"/>
      <c r="DP8" s="625"/>
      <c r="DQ8" s="632">
        <v>1190090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29664</v>
      </c>
      <c r="S9" s="624"/>
      <c r="T9" s="624"/>
      <c r="U9" s="624"/>
      <c r="V9" s="624"/>
      <c r="W9" s="624"/>
      <c r="X9" s="624"/>
      <c r="Y9" s="625"/>
      <c r="Z9" s="626">
        <v>0.6</v>
      </c>
      <c r="AA9" s="626"/>
      <c r="AB9" s="626"/>
      <c r="AC9" s="626"/>
      <c r="AD9" s="627">
        <v>29664</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694947</v>
      </c>
      <c r="BH9" s="624"/>
      <c r="BI9" s="624"/>
      <c r="BJ9" s="624"/>
      <c r="BK9" s="624"/>
      <c r="BL9" s="624"/>
      <c r="BM9" s="624"/>
      <c r="BN9" s="625"/>
      <c r="BO9" s="626">
        <v>33.700000000000003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301773</v>
      </c>
      <c r="CS9" s="624"/>
      <c r="CT9" s="624"/>
      <c r="CU9" s="624"/>
      <c r="CV9" s="624"/>
      <c r="CW9" s="624"/>
      <c r="CX9" s="624"/>
      <c r="CY9" s="625"/>
      <c r="CZ9" s="626">
        <v>6.1</v>
      </c>
      <c r="DA9" s="626"/>
      <c r="DB9" s="626"/>
      <c r="DC9" s="626"/>
      <c r="DD9" s="632" t="s">
        <v>122</v>
      </c>
      <c r="DE9" s="624"/>
      <c r="DF9" s="624"/>
      <c r="DG9" s="624"/>
      <c r="DH9" s="624"/>
      <c r="DI9" s="624"/>
      <c r="DJ9" s="624"/>
      <c r="DK9" s="624"/>
      <c r="DL9" s="624"/>
      <c r="DM9" s="624"/>
      <c r="DN9" s="624"/>
      <c r="DO9" s="624"/>
      <c r="DP9" s="625"/>
      <c r="DQ9" s="632">
        <v>278140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33698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276606</v>
      </c>
      <c r="S11" s="624"/>
      <c r="T11" s="624"/>
      <c r="U11" s="624"/>
      <c r="V11" s="624"/>
      <c r="W11" s="624"/>
      <c r="X11" s="624"/>
      <c r="Y11" s="625"/>
      <c r="Z11" s="628">
        <v>5.5</v>
      </c>
      <c r="AA11" s="629"/>
      <c r="AB11" s="629"/>
      <c r="AC11" s="635"/>
      <c r="AD11" s="632">
        <v>276606</v>
      </c>
      <c r="AE11" s="624"/>
      <c r="AF11" s="624"/>
      <c r="AG11" s="624"/>
      <c r="AH11" s="624"/>
      <c r="AI11" s="624"/>
      <c r="AJ11" s="624"/>
      <c r="AK11" s="625"/>
      <c r="AL11" s="628">
        <v>7.9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79258</v>
      </c>
      <c r="BH11" s="624"/>
      <c r="BI11" s="624"/>
      <c r="BJ11" s="624"/>
      <c r="BK11" s="624"/>
      <c r="BL11" s="624"/>
      <c r="BM11" s="624"/>
      <c r="BN11" s="625"/>
      <c r="BO11" s="626">
        <v>3.8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55429</v>
      </c>
      <c r="CS11" s="624"/>
      <c r="CT11" s="624"/>
      <c r="CU11" s="624"/>
      <c r="CV11" s="624"/>
      <c r="CW11" s="624"/>
      <c r="CX11" s="624"/>
      <c r="CY11" s="625"/>
      <c r="CZ11" s="626">
        <v>1.1000000000000001</v>
      </c>
      <c r="DA11" s="626"/>
      <c r="DB11" s="626"/>
      <c r="DC11" s="626"/>
      <c r="DD11" s="632">
        <v>14916</v>
      </c>
      <c r="DE11" s="624"/>
      <c r="DF11" s="624"/>
      <c r="DG11" s="624"/>
      <c r="DH11" s="624"/>
      <c r="DI11" s="624"/>
      <c r="DJ11" s="624"/>
      <c r="DK11" s="624"/>
      <c r="DL11" s="624"/>
      <c r="DM11" s="624"/>
      <c r="DN11" s="624"/>
      <c r="DO11" s="624"/>
      <c r="DP11" s="625"/>
      <c r="DQ11" s="632">
        <v>34024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1133631</v>
      </c>
      <c r="BH12" s="624"/>
      <c r="BI12" s="624"/>
      <c r="BJ12" s="624"/>
      <c r="BK12" s="624"/>
      <c r="BL12" s="624"/>
      <c r="BM12" s="624"/>
      <c r="BN12" s="625"/>
      <c r="BO12" s="626">
        <v>55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80584</v>
      </c>
      <c r="CS12" s="624"/>
      <c r="CT12" s="624"/>
      <c r="CU12" s="624"/>
      <c r="CV12" s="624"/>
      <c r="CW12" s="624"/>
      <c r="CX12" s="624"/>
      <c r="CY12" s="625"/>
      <c r="CZ12" s="626">
        <v>1.6</v>
      </c>
      <c r="DA12" s="626"/>
      <c r="DB12" s="626"/>
      <c r="DC12" s="626"/>
      <c r="DD12" s="632" t="s">
        <v>122</v>
      </c>
      <c r="DE12" s="624"/>
      <c r="DF12" s="624"/>
      <c r="DG12" s="624"/>
      <c r="DH12" s="624"/>
      <c r="DI12" s="624"/>
      <c r="DJ12" s="624"/>
      <c r="DK12" s="624"/>
      <c r="DL12" s="624"/>
      <c r="DM12" s="624"/>
      <c r="DN12" s="624"/>
      <c r="DO12" s="624"/>
      <c r="DP12" s="625"/>
      <c r="DQ12" s="632">
        <v>80584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1133631</v>
      </c>
      <c r="BH13" s="624"/>
      <c r="BI13" s="624"/>
      <c r="BJ13" s="624"/>
      <c r="BK13" s="624"/>
      <c r="BL13" s="624"/>
      <c r="BM13" s="624"/>
      <c r="BN13" s="625"/>
      <c r="BO13" s="626">
        <v>55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385586</v>
      </c>
      <c r="CS13" s="624"/>
      <c r="CT13" s="624"/>
      <c r="CU13" s="624"/>
      <c r="CV13" s="624"/>
      <c r="CW13" s="624"/>
      <c r="CX13" s="624"/>
      <c r="CY13" s="625"/>
      <c r="CZ13" s="626">
        <v>7.8</v>
      </c>
      <c r="DA13" s="626"/>
      <c r="DB13" s="626"/>
      <c r="DC13" s="626"/>
      <c r="DD13" s="632">
        <v>49387</v>
      </c>
      <c r="DE13" s="624"/>
      <c r="DF13" s="624"/>
      <c r="DG13" s="624"/>
      <c r="DH13" s="624"/>
      <c r="DI13" s="624"/>
      <c r="DJ13" s="624"/>
      <c r="DK13" s="624"/>
      <c r="DL13" s="624"/>
      <c r="DM13" s="624"/>
      <c r="DN13" s="624"/>
      <c r="DO13" s="624"/>
      <c r="DP13" s="625"/>
      <c r="DQ13" s="632">
        <v>344450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30821</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154842</v>
      </c>
      <c r="CS14" s="624"/>
      <c r="CT14" s="624"/>
      <c r="CU14" s="624"/>
      <c r="CV14" s="624"/>
      <c r="CW14" s="624"/>
      <c r="CX14" s="624"/>
      <c r="CY14" s="625"/>
      <c r="CZ14" s="626">
        <v>3.1</v>
      </c>
      <c r="DA14" s="626"/>
      <c r="DB14" s="626"/>
      <c r="DC14" s="626"/>
      <c r="DD14" s="632">
        <v>6774</v>
      </c>
      <c r="DE14" s="624"/>
      <c r="DF14" s="624"/>
      <c r="DG14" s="624"/>
      <c r="DH14" s="624"/>
      <c r="DI14" s="624"/>
      <c r="DJ14" s="624"/>
      <c r="DK14" s="624"/>
      <c r="DL14" s="624"/>
      <c r="DM14" s="624"/>
      <c r="DN14" s="624"/>
      <c r="DO14" s="624"/>
      <c r="DP14" s="625"/>
      <c r="DQ14" s="632">
        <v>147522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5183</v>
      </c>
      <c r="S15" s="624"/>
      <c r="T15" s="624"/>
      <c r="U15" s="624"/>
      <c r="V15" s="624"/>
      <c r="W15" s="624"/>
      <c r="X15" s="624"/>
      <c r="Y15" s="625"/>
      <c r="Z15" s="626">
        <v>0.1</v>
      </c>
      <c r="AA15" s="626"/>
      <c r="AB15" s="626"/>
      <c r="AC15" s="626"/>
      <c r="AD15" s="627">
        <v>5183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69437</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736367</v>
      </c>
      <c r="CS15" s="624"/>
      <c r="CT15" s="624"/>
      <c r="CU15" s="624"/>
      <c r="CV15" s="624"/>
      <c r="CW15" s="624"/>
      <c r="CX15" s="624"/>
      <c r="CY15" s="625"/>
      <c r="CZ15" s="626">
        <v>15</v>
      </c>
      <c r="DA15" s="626"/>
      <c r="DB15" s="626"/>
      <c r="DC15" s="626"/>
      <c r="DD15" s="632">
        <v>11285</v>
      </c>
      <c r="DE15" s="624"/>
      <c r="DF15" s="624"/>
      <c r="DG15" s="624"/>
      <c r="DH15" s="624"/>
      <c r="DI15" s="624"/>
      <c r="DJ15" s="624"/>
      <c r="DK15" s="624"/>
      <c r="DL15" s="624"/>
      <c r="DM15" s="624"/>
      <c r="DN15" s="624"/>
      <c r="DO15" s="624"/>
      <c r="DP15" s="625"/>
      <c r="DQ15" s="632">
        <v>645184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28971</v>
      </c>
      <c r="S16" s="624"/>
      <c r="T16" s="624"/>
      <c r="U16" s="624"/>
      <c r="V16" s="624"/>
      <c r="W16" s="624"/>
      <c r="X16" s="624"/>
      <c r="Y16" s="625"/>
      <c r="Z16" s="626">
        <v>0.6</v>
      </c>
      <c r="AA16" s="626"/>
      <c r="AB16" s="626"/>
      <c r="AC16" s="626"/>
      <c r="AD16" s="627">
        <v>28971</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72370</v>
      </c>
      <c r="S17" s="624"/>
      <c r="T17" s="624"/>
      <c r="U17" s="624"/>
      <c r="V17" s="624"/>
      <c r="W17" s="624"/>
      <c r="X17" s="624"/>
      <c r="Y17" s="625"/>
      <c r="Z17" s="626">
        <v>1.4</v>
      </c>
      <c r="AA17" s="626"/>
      <c r="AB17" s="626"/>
      <c r="AC17" s="626"/>
      <c r="AD17" s="627">
        <v>72370</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403700</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403700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13568</v>
      </c>
      <c r="S18" s="624"/>
      <c r="T18" s="624"/>
      <c r="U18" s="624"/>
      <c r="V18" s="624"/>
      <c r="W18" s="624"/>
      <c r="X18" s="624"/>
      <c r="Y18" s="625"/>
      <c r="Z18" s="626">
        <v>0.3</v>
      </c>
      <c r="AA18" s="626"/>
      <c r="AB18" s="626"/>
      <c r="AC18" s="626"/>
      <c r="AD18" s="627">
        <v>13568</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57631</v>
      </c>
      <c r="S19" s="624"/>
      <c r="T19" s="624"/>
      <c r="U19" s="624"/>
      <c r="V19" s="624"/>
      <c r="W19" s="624"/>
      <c r="X19" s="624"/>
      <c r="Y19" s="625"/>
      <c r="Z19" s="626">
        <v>1.1000000000000001</v>
      </c>
      <c r="AA19" s="626"/>
      <c r="AB19" s="626"/>
      <c r="AC19" s="626"/>
      <c r="AD19" s="627">
        <v>57631</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2675</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1171</v>
      </c>
      <c r="S20" s="624"/>
      <c r="T20" s="624"/>
      <c r="U20" s="624"/>
      <c r="V20" s="624"/>
      <c r="W20" s="624"/>
      <c r="X20" s="624"/>
      <c r="Y20" s="625"/>
      <c r="Z20" s="626">
        <v>0</v>
      </c>
      <c r="AA20" s="626"/>
      <c r="AB20" s="626"/>
      <c r="AC20" s="626"/>
      <c r="AD20" s="627">
        <v>1171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2675</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4920819</v>
      </c>
      <c r="CS20" s="624"/>
      <c r="CT20" s="624"/>
      <c r="CU20" s="624"/>
      <c r="CV20" s="624"/>
      <c r="CW20" s="624"/>
      <c r="CX20" s="624"/>
      <c r="CY20" s="625"/>
      <c r="CZ20" s="626">
        <v>100</v>
      </c>
      <c r="DA20" s="626"/>
      <c r="DB20" s="626"/>
      <c r="DC20" s="626"/>
      <c r="DD20" s="632">
        <v>90340</v>
      </c>
      <c r="DE20" s="624"/>
      <c r="DF20" s="624"/>
      <c r="DG20" s="624"/>
      <c r="DH20" s="624"/>
      <c r="DI20" s="624"/>
      <c r="DJ20" s="624"/>
      <c r="DK20" s="624"/>
      <c r="DL20" s="624"/>
      <c r="DM20" s="624"/>
      <c r="DN20" s="624"/>
      <c r="DO20" s="624"/>
      <c r="DP20" s="625"/>
      <c r="DQ20" s="632">
        <v>3992201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1005492</v>
      </c>
      <c r="S21" s="624"/>
      <c r="T21" s="624"/>
      <c r="U21" s="624"/>
      <c r="V21" s="624"/>
      <c r="W21" s="624"/>
      <c r="X21" s="624"/>
      <c r="Y21" s="625"/>
      <c r="Z21" s="626">
        <v>19.899999999999999</v>
      </c>
      <c r="AA21" s="626"/>
      <c r="AB21" s="626"/>
      <c r="AC21" s="626"/>
      <c r="AD21" s="627">
        <v>972903</v>
      </c>
      <c r="AE21" s="627"/>
      <c r="AF21" s="627"/>
      <c r="AG21" s="627"/>
      <c r="AH21" s="627"/>
      <c r="AI21" s="627"/>
      <c r="AJ21" s="627"/>
      <c r="AK21" s="627"/>
      <c r="AL21" s="628">
        <v>27.7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2675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972903</v>
      </c>
      <c r="S22" s="624"/>
      <c r="T22" s="624"/>
      <c r="U22" s="624"/>
      <c r="V22" s="624"/>
      <c r="W22" s="624"/>
      <c r="X22" s="624"/>
      <c r="Y22" s="625"/>
      <c r="Z22" s="626">
        <v>19.3</v>
      </c>
      <c r="AA22" s="626"/>
      <c r="AB22" s="626"/>
      <c r="AC22" s="626"/>
      <c r="AD22" s="627">
        <v>972903</v>
      </c>
      <c r="AE22" s="627"/>
      <c r="AF22" s="627"/>
      <c r="AG22" s="627"/>
      <c r="AH22" s="627"/>
      <c r="AI22" s="627"/>
      <c r="AJ22" s="627"/>
      <c r="AK22" s="627"/>
      <c r="AL22" s="628">
        <v>27.7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32589</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2526830</v>
      </c>
      <c r="CS24" s="613"/>
      <c r="CT24" s="613"/>
      <c r="CU24" s="613"/>
      <c r="CV24" s="613"/>
      <c r="CW24" s="613"/>
      <c r="CX24" s="613"/>
      <c r="CY24" s="614"/>
      <c r="CZ24" s="617">
        <v>51.3</v>
      </c>
      <c r="DA24" s="618"/>
      <c r="DB24" s="618"/>
      <c r="DC24" s="634"/>
      <c r="DD24" s="653">
        <v>1965788</v>
      </c>
      <c r="DE24" s="613"/>
      <c r="DF24" s="613"/>
      <c r="DG24" s="613"/>
      <c r="DH24" s="613"/>
      <c r="DI24" s="613"/>
      <c r="DJ24" s="613"/>
      <c r="DK24" s="614"/>
      <c r="DL24" s="653">
        <v>1767022</v>
      </c>
      <c r="DM24" s="613"/>
      <c r="DN24" s="613"/>
      <c r="DO24" s="613"/>
      <c r="DP24" s="613"/>
      <c r="DQ24" s="613"/>
      <c r="DR24" s="613"/>
      <c r="DS24" s="613"/>
      <c r="DT24" s="613"/>
      <c r="DU24" s="613"/>
      <c r="DV24" s="614"/>
      <c r="DW24" s="617">
        <v>50.1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3532145</v>
      </c>
      <c r="S25" s="624"/>
      <c r="T25" s="624"/>
      <c r="U25" s="624"/>
      <c r="V25" s="624"/>
      <c r="W25" s="624"/>
      <c r="X25" s="624"/>
      <c r="Y25" s="625"/>
      <c r="Z25" s="626">
        <v>70.099999999999994</v>
      </c>
      <c r="AA25" s="626"/>
      <c r="AB25" s="626"/>
      <c r="AC25" s="626"/>
      <c r="AD25" s="627">
        <v>3499556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1335472</v>
      </c>
      <c r="CS25" s="654"/>
      <c r="CT25" s="654"/>
      <c r="CU25" s="654"/>
      <c r="CV25" s="654"/>
      <c r="CW25" s="654"/>
      <c r="CX25" s="654"/>
      <c r="CY25" s="655"/>
      <c r="CZ25" s="628">
        <v>27.1</v>
      </c>
      <c r="DA25" s="656"/>
      <c r="DB25" s="656"/>
      <c r="DC25" s="658"/>
      <c r="DD25" s="632">
        <v>1255113</v>
      </c>
      <c r="DE25" s="654"/>
      <c r="DF25" s="654"/>
      <c r="DG25" s="654"/>
      <c r="DH25" s="654"/>
      <c r="DI25" s="654"/>
      <c r="DJ25" s="654"/>
      <c r="DK25" s="655"/>
      <c r="DL25" s="632">
        <v>1179257</v>
      </c>
      <c r="DM25" s="654"/>
      <c r="DN25" s="654"/>
      <c r="DO25" s="654"/>
      <c r="DP25" s="654"/>
      <c r="DQ25" s="654"/>
      <c r="DR25" s="654"/>
      <c r="DS25" s="654"/>
      <c r="DT25" s="654"/>
      <c r="DU25" s="654"/>
      <c r="DV25" s="655"/>
      <c r="DW25" s="628">
        <v>33.5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545</v>
      </c>
      <c r="S26" s="624"/>
      <c r="T26" s="624"/>
      <c r="U26" s="624"/>
      <c r="V26" s="624"/>
      <c r="W26" s="624"/>
      <c r="X26" s="624"/>
      <c r="Y26" s="625"/>
      <c r="Z26" s="626">
        <v>0</v>
      </c>
      <c r="AA26" s="626"/>
      <c r="AB26" s="626"/>
      <c r="AC26" s="626"/>
      <c r="AD26" s="627">
        <v>545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770043</v>
      </c>
      <c r="CS26" s="624"/>
      <c r="CT26" s="624"/>
      <c r="CU26" s="624"/>
      <c r="CV26" s="624"/>
      <c r="CW26" s="624"/>
      <c r="CX26" s="624"/>
      <c r="CY26" s="625"/>
      <c r="CZ26" s="628">
        <v>15.6</v>
      </c>
      <c r="DA26" s="656"/>
      <c r="DB26" s="656"/>
      <c r="DC26" s="658"/>
      <c r="DD26" s="632">
        <v>693581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5509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2062109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787658</v>
      </c>
      <c r="CS27" s="654"/>
      <c r="CT27" s="654"/>
      <c r="CU27" s="654"/>
      <c r="CV27" s="654"/>
      <c r="CW27" s="654"/>
      <c r="CX27" s="654"/>
      <c r="CY27" s="655"/>
      <c r="CZ27" s="628">
        <v>16</v>
      </c>
      <c r="DA27" s="656"/>
      <c r="DB27" s="656"/>
      <c r="DC27" s="658"/>
      <c r="DD27" s="632">
        <v>306975</v>
      </c>
      <c r="DE27" s="654"/>
      <c r="DF27" s="654"/>
      <c r="DG27" s="654"/>
      <c r="DH27" s="654"/>
      <c r="DI27" s="654"/>
      <c r="DJ27" s="654"/>
      <c r="DK27" s="655"/>
      <c r="DL27" s="632">
        <v>184065</v>
      </c>
      <c r="DM27" s="654"/>
      <c r="DN27" s="654"/>
      <c r="DO27" s="654"/>
      <c r="DP27" s="654"/>
      <c r="DQ27" s="654"/>
      <c r="DR27" s="654"/>
      <c r="DS27" s="654"/>
      <c r="DT27" s="654"/>
      <c r="DU27" s="654"/>
      <c r="DV27" s="655"/>
      <c r="DW27" s="628">
        <v>5.2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47719</v>
      </c>
      <c r="S28" s="624"/>
      <c r="T28" s="624"/>
      <c r="U28" s="624"/>
      <c r="V28" s="624"/>
      <c r="W28" s="624"/>
      <c r="X28" s="624"/>
      <c r="Y28" s="625"/>
      <c r="Z28" s="626">
        <v>0.9</v>
      </c>
      <c r="AA28" s="626"/>
      <c r="AB28" s="626"/>
      <c r="AC28" s="626"/>
      <c r="AD28" s="627">
        <v>1636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403700</v>
      </c>
      <c r="CS28" s="624"/>
      <c r="CT28" s="624"/>
      <c r="CU28" s="624"/>
      <c r="CV28" s="624"/>
      <c r="CW28" s="624"/>
      <c r="CX28" s="624"/>
      <c r="CY28" s="625"/>
      <c r="CZ28" s="628">
        <v>8.1999999999999993</v>
      </c>
      <c r="DA28" s="656"/>
      <c r="DB28" s="656"/>
      <c r="DC28" s="658"/>
      <c r="DD28" s="632">
        <v>403700</v>
      </c>
      <c r="DE28" s="624"/>
      <c r="DF28" s="624"/>
      <c r="DG28" s="624"/>
      <c r="DH28" s="624"/>
      <c r="DI28" s="624"/>
      <c r="DJ28" s="624"/>
      <c r="DK28" s="625"/>
      <c r="DL28" s="632">
        <v>403700</v>
      </c>
      <c r="DM28" s="624"/>
      <c r="DN28" s="624"/>
      <c r="DO28" s="624"/>
      <c r="DP28" s="624"/>
      <c r="DQ28" s="624"/>
      <c r="DR28" s="624"/>
      <c r="DS28" s="624"/>
      <c r="DT28" s="624"/>
      <c r="DU28" s="624"/>
      <c r="DV28" s="625"/>
      <c r="DW28" s="628">
        <v>11.5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5570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403700</v>
      </c>
      <c r="CS29" s="654"/>
      <c r="CT29" s="654"/>
      <c r="CU29" s="654"/>
      <c r="CV29" s="654"/>
      <c r="CW29" s="654"/>
      <c r="CX29" s="654"/>
      <c r="CY29" s="655"/>
      <c r="CZ29" s="628">
        <v>8.1999999999999993</v>
      </c>
      <c r="DA29" s="656"/>
      <c r="DB29" s="656"/>
      <c r="DC29" s="658"/>
      <c r="DD29" s="632">
        <v>403700</v>
      </c>
      <c r="DE29" s="654"/>
      <c r="DF29" s="654"/>
      <c r="DG29" s="654"/>
      <c r="DH29" s="654"/>
      <c r="DI29" s="654"/>
      <c r="DJ29" s="654"/>
      <c r="DK29" s="655"/>
      <c r="DL29" s="632">
        <v>403700</v>
      </c>
      <c r="DM29" s="654"/>
      <c r="DN29" s="654"/>
      <c r="DO29" s="654"/>
      <c r="DP29" s="654"/>
      <c r="DQ29" s="654"/>
      <c r="DR29" s="654"/>
      <c r="DS29" s="654"/>
      <c r="DT29" s="654"/>
      <c r="DU29" s="654"/>
      <c r="DV29" s="655"/>
      <c r="DW29" s="628">
        <v>11.5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593573</v>
      </c>
      <c r="S30" s="624"/>
      <c r="T30" s="624"/>
      <c r="U30" s="624"/>
      <c r="V30" s="624"/>
      <c r="W30" s="624"/>
      <c r="X30" s="624"/>
      <c r="Y30" s="625"/>
      <c r="Z30" s="626">
        <v>11.8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388133</v>
      </c>
      <c r="CS30" s="624"/>
      <c r="CT30" s="624"/>
      <c r="CU30" s="624"/>
      <c r="CV30" s="624"/>
      <c r="CW30" s="624"/>
      <c r="CX30" s="624"/>
      <c r="CY30" s="625"/>
      <c r="CZ30" s="628">
        <v>7.9</v>
      </c>
      <c r="DA30" s="656"/>
      <c r="DB30" s="656"/>
      <c r="DC30" s="658"/>
      <c r="DD30" s="632">
        <v>388133</v>
      </c>
      <c r="DE30" s="624"/>
      <c r="DF30" s="624"/>
      <c r="DG30" s="624"/>
      <c r="DH30" s="624"/>
      <c r="DI30" s="624"/>
      <c r="DJ30" s="624"/>
      <c r="DK30" s="625"/>
      <c r="DL30" s="632">
        <v>388133</v>
      </c>
      <c r="DM30" s="624"/>
      <c r="DN30" s="624"/>
      <c r="DO30" s="624"/>
      <c r="DP30" s="624"/>
      <c r="DQ30" s="624"/>
      <c r="DR30" s="624"/>
      <c r="DS30" s="624"/>
      <c r="DT30" s="624"/>
      <c r="DU30" s="624"/>
      <c r="DV30" s="625"/>
      <c r="DW30" s="628">
        <v>11</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99.7</v>
      </c>
      <c r="BH31" s="677"/>
      <c r="BI31" s="677"/>
      <c r="BJ31" s="677"/>
      <c r="BK31" s="677"/>
      <c r="BL31" s="677"/>
      <c r="BM31" s="618">
        <v>98.9</v>
      </c>
      <c r="BN31" s="677"/>
      <c r="BO31" s="677"/>
      <c r="BP31" s="677"/>
      <c r="BQ31" s="678"/>
      <c r="BR31" s="676">
        <v>99.6</v>
      </c>
      <c r="BS31" s="677"/>
      <c r="BT31" s="677"/>
      <c r="BU31" s="677"/>
      <c r="BV31" s="677"/>
      <c r="BW31" s="677"/>
      <c r="BX31" s="618">
        <v>98.7</v>
      </c>
      <c r="BY31" s="677"/>
      <c r="BZ31" s="677"/>
      <c r="CA31" s="677"/>
      <c r="CB31" s="678"/>
      <c r="CD31" s="663"/>
      <c r="CE31" s="664"/>
      <c r="CF31" s="620" t="s">
        <v>300</v>
      </c>
      <c r="CG31" s="621"/>
      <c r="CH31" s="621"/>
      <c r="CI31" s="621"/>
      <c r="CJ31" s="621"/>
      <c r="CK31" s="621"/>
      <c r="CL31" s="621"/>
      <c r="CM31" s="621"/>
      <c r="CN31" s="621"/>
      <c r="CO31" s="621"/>
      <c r="CP31" s="621"/>
      <c r="CQ31" s="622"/>
      <c r="CR31" s="623">
        <v>15567</v>
      </c>
      <c r="CS31" s="654"/>
      <c r="CT31" s="654"/>
      <c r="CU31" s="654"/>
      <c r="CV31" s="654"/>
      <c r="CW31" s="654"/>
      <c r="CX31" s="654"/>
      <c r="CY31" s="655"/>
      <c r="CZ31" s="628">
        <v>0.3</v>
      </c>
      <c r="DA31" s="656"/>
      <c r="DB31" s="656"/>
      <c r="DC31" s="658"/>
      <c r="DD31" s="632">
        <v>15567</v>
      </c>
      <c r="DE31" s="654"/>
      <c r="DF31" s="654"/>
      <c r="DG31" s="654"/>
      <c r="DH31" s="654"/>
      <c r="DI31" s="654"/>
      <c r="DJ31" s="654"/>
      <c r="DK31" s="655"/>
      <c r="DL31" s="632">
        <v>15567</v>
      </c>
      <c r="DM31" s="654"/>
      <c r="DN31" s="654"/>
      <c r="DO31" s="654"/>
      <c r="DP31" s="654"/>
      <c r="DQ31" s="654"/>
      <c r="DR31" s="654"/>
      <c r="DS31" s="654"/>
      <c r="DT31" s="654"/>
      <c r="DU31" s="654"/>
      <c r="DV31" s="65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257601</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99.6</v>
      </c>
      <c r="BH32" s="654"/>
      <c r="BI32" s="654"/>
      <c r="BJ32" s="654"/>
      <c r="BK32" s="654"/>
      <c r="BL32" s="654"/>
      <c r="BM32" s="629">
        <v>97.7</v>
      </c>
      <c r="BN32" s="654"/>
      <c r="BO32" s="654"/>
      <c r="BP32" s="654"/>
      <c r="BQ32" s="680"/>
      <c r="BR32" s="679">
        <v>99.3</v>
      </c>
      <c r="BS32" s="654"/>
      <c r="BT32" s="654"/>
      <c r="BU32" s="654"/>
      <c r="BV32" s="654"/>
      <c r="BW32" s="654"/>
      <c r="BX32" s="629">
        <v>97.4</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3673</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99.8</v>
      </c>
      <c r="BH33" s="682"/>
      <c r="BI33" s="682"/>
      <c r="BJ33" s="682"/>
      <c r="BK33" s="682"/>
      <c r="BL33" s="682"/>
      <c r="BM33" s="683">
        <v>99.7</v>
      </c>
      <c r="BN33" s="682"/>
      <c r="BO33" s="682"/>
      <c r="BP33" s="682"/>
      <c r="BQ33" s="684"/>
      <c r="BR33" s="681">
        <v>99.8</v>
      </c>
      <c r="BS33" s="682"/>
      <c r="BT33" s="682"/>
      <c r="BU33" s="682"/>
      <c r="BV33" s="682"/>
      <c r="BW33" s="682"/>
      <c r="BX33" s="683">
        <v>99.7</v>
      </c>
      <c r="BY33" s="682"/>
      <c r="BZ33" s="682"/>
      <c r="CA33" s="682"/>
      <c r="CB33" s="684"/>
      <c r="CD33" s="620" t="s">
        <v>307</v>
      </c>
      <c r="CE33" s="621"/>
      <c r="CF33" s="621"/>
      <c r="CG33" s="621"/>
      <c r="CH33" s="621"/>
      <c r="CI33" s="621"/>
      <c r="CJ33" s="621"/>
      <c r="CK33" s="621"/>
      <c r="CL33" s="621"/>
      <c r="CM33" s="621"/>
      <c r="CN33" s="621"/>
      <c r="CO33" s="621"/>
      <c r="CP33" s="621"/>
      <c r="CQ33" s="622"/>
      <c r="CR33" s="623">
        <v>2303649</v>
      </c>
      <c r="CS33" s="654"/>
      <c r="CT33" s="654"/>
      <c r="CU33" s="654"/>
      <c r="CV33" s="654"/>
      <c r="CW33" s="654"/>
      <c r="CX33" s="654"/>
      <c r="CY33" s="655"/>
      <c r="CZ33" s="628">
        <v>46.8</v>
      </c>
      <c r="DA33" s="656"/>
      <c r="DB33" s="656"/>
      <c r="DC33" s="658"/>
      <c r="DD33" s="632">
        <v>1988776</v>
      </c>
      <c r="DE33" s="654"/>
      <c r="DF33" s="654"/>
      <c r="DG33" s="654"/>
      <c r="DH33" s="654"/>
      <c r="DI33" s="654"/>
      <c r="DJ33" s="654"/>
      <c r="DK33" s="655"/>
      <c r="DL33" s="632">
        <v>1350574</v>
      </c>
      <c r="DM33" s="654"/>
      <c r="DN33" s="654"/>
      <c r="DO33" s="654"/>
      <c r="DP33" s="654"/>
      <c r="DQ33" s="654"/>
      <c r="DR33" s="654"/>
      <c r="DS33" s="654"/>
      <c r="DT33" s="654"/>
      <c r="DU33" s="654"/>
      <c r="DV33" s="655"/>
      <c r="DW33" s="628">
        <v>38.299999999999997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11979</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962524</v>
      </c>
      <c r="CS34" s="624"/>
      <c r="CT34" s="624"/>
      <c r="CU34" s="624"/>
      <c r="CV34" s="624"/>
      <c r="CW34" s="624"/>
      <c r="CX34" s="624"/>
      <c r="CY34" s="625"/>
      <c r="CZ34" s="628">
        <v>19.600000000000001</v>
      </c>
      <c r="DA34" s="656"/>
      <c r="DB34" s="656"/>
      <c r="DC34" s="658"/>
      <c r="DD34" s="632">
        <v>765915</v>
      </c>
      <c r="DE34" s="624"/>
      <c r="DF34" s="624"/>
      <c r="DG34" s="624"/>
      <c r="DH34" s="624"/>
      <c r="DI34" s="624"/>
      <c r="DJ34" s="624"/>
      <c r="DK34" s="625"/>
      <c r="DL34" s="632">
        <v>705436</v>
      </c>
      <c r="DM34" s="624"/>
      <c r="DN34" s="624"/>
      <c r="DO34" s="624"/>
      <c r="DP34" s="624"/>
      <c r="DQ34" s="624"/>
      <c r="DR34" s="624"/>
      <c r="DS34" s="624"/>
      <c r="DT34" s="624"/>
      <c r="DU34" s="624"/>
      <c r="DV34" s="625"/>
      <c r="DW34" s="628">
        <v>20</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249365</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20240</v>
      </c>
      <c r="CS35" s="654"/>
      <c r="CT35" s="654"/>
      <c r="CU35" s="654"/>
      <c r="CV35" s="654"/>
      <c r="CW35" s="654"/>
      <c r="CX35" s="654"/>
      <c r="CY35" s="655"/>
      <c r="CZ35" s="628">
        <v>0.4</v>
      </c>
      <c r="DA35" s="656"/>
      <c r="DB35" s="656"/>
      <c r="DC35" s="658"/>
      <c r="DD35" s="632">
        <v>13753</v>
      </c>
      <c r="DE35" s="654"/>
      <c r="DF35" s="654"/>
      <c r="DG35" s="654"/>
      <c r="DH35" s="654"/>
      <c r="DI35" s="654"/>
      <c r="DJ35" s="654"/>
      <c r="DK35" s="655"/>
      <c r="DL35" s="632">
        <v>4537</v>
      </c>
      <c r="DM35" s="654"/>
      <c r="DN35" s="654"/>
      <c r="DO35" s="654"/>
      <c r="DP35" s="654"/>
      <c r="DQ35" s="654"/>
      <c r="DR35" s="654"/>
      <c r="DS35" s="654"/>
      <c r="DT35" s="654"/>
      <c r="DU35" s="654"/>
      <c r="DV35" s="655"/>
      <c r="DW35" s="628">
        <v>0.1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134960</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568996</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6487</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814151</v>
      </c>
      <c r="CS36" s="624"/>
      <c r="CT36" s="624"/>
      <c r="CU36" s="624"/>
      <c r="CV36" s="624"/>
      <c r="CW36" s="624"/>
      <c r="CX36" s="624"/>
      <c r="CY36" s="625"/>
      <c r="CZ36" s="628">
        <v>16.5</v>
      </c>
      <c r="DA36" s="656"/>
      <c r="DB36" s="656"/>
      <c r="DC36" s="658"/>
      <c r="DD36" s="632">
        <v>746003</v>
      </c>
      <c r="DE36" s="624"/>
      <c r="DF36" s="624"/>
      <c r="DG36" s="624"/>
      <c r="DH36" s="624"/>
      <c r="DI36" s="624"/>
      <c r="DJ36" s="624"/>
      <c r="DK36" s="625"/>
      <c r="DL36" s="632">
        <v>534438</v>
      </c>
      <c r="DM36" s="624"/>
      <c r="DN36" s="624"/>
      <c r="DO36" s="624"/>
      <c r="DP36" s="624"/>
      <c r="DQ36" s="624"/>
      <c r="DR36" s="624"/>
      <c r="DS36" s="624"/>
      <c r="DT36" s="624"/>
      <c r="DU36" s="624"/>
      <c r="DV36" s="625"/>
      <c r="DW36" s="628">
        <v>15.2</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154774</v>
      </c>
      <c r="S37" s="624"/>
      <c r="T37" s="624"/>
      <c r="U37" s="624"/>
      <c r="V37" s="624"/>
      <c r="W37" s="624"/>
      <c r="X37" s="624"/>
      <c r="Y37" s="625"/>
      <c r="Z37" s="626">
        <v>3.1</v>
      </c>
      <c r="AA37" s="626"/>
      <c r="AB37" s="626"/>
      <c r="AC37" s="626"/>
      <c r="AD37" s="627">
        <v>5005</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269341</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-4499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110312</v>
      </c>
      <c r="CS37" s="654"/>
      <c r="CT37" s="654"/>
      <c r="CU37" s="654"/>
      <c r="CV37" s="654"/>
      <c r="CW37" s="654"/>
      <c r="CX37" s="654"/>
      <c r="CY37" s="655"/>
      <c r="CZ37" s="628">
        <v>2.2000000000000002</v>
      </c>
      <c r="DA37" s="656"/>
      <c r="DB37" s="656"/>
      <c r="DC37" s="658"/>
      <c r="DD37" s="632">
        <v>110312</v>
      </c>
      <c r="DE37" s="654"/>
      <c r="DF37" s="654"/>
      <c r="DG37" s="654"/>
      <c r="DH37" s="654"/>
      <c r="DI37" s="654"/>
      <c r="DJ37" s="654"/>
      <c r="DK37" s="655"/>
      <c r="DL37" s="632">
        <v>110312</v>
      </c>
      <c r="DM37" s="654"/>
      <c r="DN37" s="654"/>
      <c r="DO37" s="654"/>
      <c r="DP37" s="654"/>
      <c r="DQ37" s="654"/>
      <c r="DR37" s="654"/>
      <c r="DS37" s="654"/>
      <c r="DT37" s="654"/>
      <c r="DU37" s="654"/>
      <c r="DV37" s="655"/>
      <c r="DW37" s="628">
        <v>3.1</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43300</v>
      </c>
      <c r="S38" s="624"/>
      <c r="T38" s="624"/>
      <c r="U38" s="624"/>
      <c r="V38" s="624"/>
      <c r="W38" s="624"/>
      <c r="X38" s="624"/>
      <c r="Y38" s="625"/>
      <c r="Z38" s="626">
        <v>0.9</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t="s">
        <v>122</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744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299655</v>
      </c>
      <c r="CS38" s="624"/>
      <c r="CT38" s="624"/>
      <c r="CU38" s="624"/>
      <c r="CV38" s="624"/>
      <c r="CW38" s="624"/>
      <c r="CX38" s="624"/>
      <c r="CY38" s="625"/>
      <c r="CZ38" s="628">
        <v>6.1</v>
      </c>
      <c r="DA38" s="656"/>
      <c r="DB38" s="656"/>
      <c r="DC38" s="658"/>
      <c r="DD38" s="632">
        <v>260681</v>
      </c>
      <c r="DE38" s="624"/>
      <c r="DF38" s="624"/>
      <c r="DG38" s="624"/>
      <c r="DH38" s="624"/>
      <c r="DI38" s="624"/>
      <c r="DJ38" s="624"/>
      <c r="DK38" s="625"/>
      <c r="DL38" s="632">
        <v>106163</v>
      </c>
      <c r="DM38" s="624"/>
      <c r="DN38" s="624"/>
      <c r="DO38" s="624"/>
      <c r="DP38" s="624"/>
      <c r="DQ38" s="624"/>
      <c r="DR38" s="624"/>
      <c r="DS38" s="624"/>
      <c r="DT38" s="624"/>
      <c r="DU38" s="624"/>
      <c r="DV38" s="625"/>
      <c r="DW38" s="628">
        <v>3</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1097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206679</v>
      </c>
      <c r="CS39" s="654"/>
      <c r="CT39" s="654"/>
      <c r="CU39" s="654"/>
      <c r="CV39" s="654"/>
      <c r="CW39" s="654"/>
      <c r="CX39" s="654"/>
      <c r="CY39" s="655"/>
      <c r="CZ39" s="628">
        <v>4.2</v>
      </c>
      <c r="DA39" s="656"/>
      <c r="DB39" s="656"/>
      <c r="DC39" s="658"/>
      <c r="DD39" s="632">
        <v>202424</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18500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400</v>
      </c>
      <c r="CS40" s="624"/>
      <c r="CT40" s="624"/>
      <c r="CU40" s="624"/>
      <c r="CV40" s="624"/>
      <c r="CW40" s="624"/>
      <c r="CX40" s="624"/>
      <c r="CY40" s="625"/>
      <c r="CZ40" s="628">
        <v>0</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5040713</v>
      </c>
      <c r="S41" s="699"/>
      <c r="T41" s="699"/>
      <c r="U41" s="699"/>
      <c r="V41" s="699"/>
      <c r="W41" s="699"/>
      <c r="X41" s="699"/>
      <c r="Y41" s="700"/>
      <c r="Z41" s="701">
        <v>100</v>
      </c>
      <c r="AA41" s="701"/>
      <c r="AB41" s="701"/>
      <c r="AC41" s="701"/>
      <c r="AD41" s="702">
        <v>3506742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47755</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9</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251900</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419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90340</v>
      </c>
      <c r="CS42" s="654"/>
      <c r="CT42" s="654"/>
      <c r="CU42" s="654"/>
      <c r="CV42" s="654"/>
      <c r="CW42" s="654"/>
      <c r="CX42" s="654"/>
      <c r="CY42" s="655"/>
      <c r="CZ42" s="628">
        <v>1.8</v>
      </c>
      <c r="DA42" s="656"/>
      <c r="DB42" s="656"/>
      <c r="DC42" s="658"/>
      <c r="DD42" s="632">
        <v>37637</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18124</v>
      </c>
      <c r="CS43" s="654"/>
      <c r="CT43" s="654"/>
      <c r="CU43" s="654"/>
      <c r="CV43" s="654"/>
      <c r="CW43" s="654"/>
      <c r="CX43" s="654"/>
      <c r="CY43" s="655"/>
      <c r="CZ43" s="628">
        <v>0.4</v>
      </c>
      <c r="DA43" s="656"/>
      <c r="DB43" s="656"/>
      <c r="DC43" s="658"/>
      <c r="DD43" s="632">
        <v>18124</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90340</v>
      </c>
      <c r="CS44" s="624"/>
      <c r="CT44" s="624"/>
      <c r="CU44" s="624"/>
      <c r="CV44" s="624"/>
      <c r="CW44" s="624"/>
      <c r="CX44" s="624"/>
      <c r="CY44" s="625"/>
      <c r="CZ44" s="628">
        <v>1.8</v>
      </c>
      <c r="DA44" s="629"/>
      <c r="DB44" s="629"/>
      <c r="DC44" s="635"/>
      <c r="DD44" s="632">
        <v>37637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23123</v>
      </c>
      <c r="CS45" s="654"/>
      <c r="CT45" s="654"/>
      <c r="CU45" s="654"/>
      <c r="CV45" s="654"/>
      <c r="CW45" s="654"/>
      <c r="CX45" s="654"/>
      <c r="CY45" s="655"/>
      <c r="CZ45" s="628">
        <v>0.5</v>
      </c>
      <c r="DA45" s="656"/>
      <c r="DB45" s="656"/>
      <c r="DC45" s="658"/>
      <c r="DD45" s="632">
        <v>1282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67217</v>
      </c>
      <c r="CS46" s="624"/>
      <c r="CT46" s="624"/>
      <c r="CU46" s="624"/>
      <c r="CV46" s="624"/>
      <c r="CW46" s="624"/>
      <c r="CX46" s="624"/>
      <c r="CY46" s="625"/>
      <c r="CZ46" s="628">
        <v>1.4</v>
      </c>
      <c r="DA46" s="629"/>
      <c r="DB46" s="629"/>
      <c r="DC46" s="635"/>
      <c r="DD46" s="632">
        <v>36355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4920819</v>
      </c>
      <c r="CS49" s="682"/>
      <c r="CT49" s="682"/>
      <c r="CU49" s="682"/>
      <c r="CV49" s="682"/>
      <c r="CW49" s="682"/>
      <c r="CX49" s="682"/>
      <c r="CY49" s="711"/>
      <c r="CZ49" s="703">
        <v>100</v>
      </c>
      <c r="DA49" s="712"/>
      <c r="DB49" s="712"/>
      <c r="DC49" s="713"/>
      <c r="DD49" s="714">
        <v>3992201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8cIJHZ8hacJUIru4fJLeADWBLJnlmB/ACAF0yr+tyXemVCjDvl34fykN7EfRn6Nf40bOVxgVLPCwgmZOYra1w==" saltValue="zYDO4dyXVXQTb8KIn9yS2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5047</v>
      </c>
      <c r="R7" s="764"/>
      <c r="S7" s="764"/>
      <c r="T7" s="764"/>
      <c r="U7" s="764"/>
      <c r="V7" s="764">
        <v>4928</v>
      </c>
      <c r="W7" s="764"/>
      <c r="X7" s="764"/>
      <c r="Y7" s="764"/>
      <c r="Z7" s="764"/>
      <c r="AA7" s="764">
        <v>120</v>
      </c>
      <c r="AB7" s="764"/>
      <c r="AC7" s="764"/>
      <c r="AD7" s="764"/>
      <c r="AE7" s="765"/>
      <c r="AF7" s="766">
        <v>102</v>
      </c>
      <c r="AG7" s="767"/>
      <c r="AH7" s="767"/>
      <c r="AI7" s="767"/>
      <c r="AJ7" s="768"/>
      <c r="AK7" s="769">
        <v>249</v>
      </c>
      <c r="AL7" s="770"/>
      <c r="AM7" s="770"/>
      <c r="AN7" s="770"/>
      <c r="AO7" s="770"/>
      <c r="AP7" s="770">
        <v>3758</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t="s">
        <v>375</v>
      </c>
      <c r="C8" s="750"/>
      <c r="D8" s="750"/>
      <c r="E8" s="750"/>
      <c r="F8" s="750"/>
      <c r="G8" s="750"/>
      <c r="H8" s="750"/>
      <c r="I8" s="750"/>
      <c r="J8" s="750"/>
      <c r="K8" s="750"/>
      <c r="L8" s="750"/>
      <c r="M8" s="750"/>
      <c r="N8" s="750"/>
      <c r="O8" s="750"/>
      <c r="P8" s="751"/>
      <c r="Q8" s="752">
        <v>5</v>
      </c>
      <c r="R8" s="753"/>
      <c r="S8" s="753"/>
      <c r="T8" s="753"/>
      <c r="U8" s="753"/>
      <c r="V8" s="753">
        <v>4</v>
      </c>
      <c r="W8" s="753"/>
      <c r="X8" s="753"/>
      <c r="Y8" s="753"/>
      <c r="Z8" s="753"/>
      <c r="AA8" s="753">
        <v>0</v>
      </c>
      <c r="AB8" s="753"/>
      <c r="AC8" s="753"/>
      <c r="AD8" s="753"/>
      <c r="AE8" s="754"/>
      <c r="AF8" s="755">
        <v>0</v>
      </c>
      <c r="AG8" s="756"/>
      <c r="AH8" s="756"/>
      <c r="AI8" s="756"/>
      <c r="AJ8" s="757"/>
      <c r="AK8" s="758">
        <v>4</v>
      </c>
      <c r="AL8" s="759"/>
      <c r="AM8" s="759"/>
      <c r="AN8" s="759"/>
      <c r="AO8" s="759"/>
      <c r="AP8" s="759" t="s">
        <v>486</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5041</v>
      </c>
      <c r="R23" s="793"/>
      <c r="S23" s="793"/>
      <c r="T23" s="793"/>
      <c r="U23" s="793"/>
      <c r="V23" s="793">
        <v>4921</v>
      </c>
      <c r="W23" s="793"/>
      <c r="X23" s="793"/>
      <c r="Y23" s="793"/>
      <c r="Z23" s="793"/>
      <c r="AA23" s="793">
        <v>120</v>
      </c>
      <c r="AB23" s="793"/>
      <c r="AC23" s="793"/>
      <c r="AD23" s="793"/>
      <c r="AE23" s="794"/>
      <c r="AF23" s="795">
        <v>102</v>
      </c>
      <c r="AG23" s="793"/>
      <c r="AH23" s="793"/>
      <c r="AI23" s="793"/>
      <c r="AJ23" s="796"/>
      <c r="AK23" s="797"/>
      <c r="AL23" s="798"/>
      <c r="AM23" s="798"/>
      <c r="AN23" s="798"/>
      <c r="AO23" s="798"/>
      <c r="AP23" s="793">
        <v>3758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2">
        <v>682</v>
      </c>
      <c r="R28" s="823"/>
      <c r="S28" s="823"/>
      <c r="T28" s="823"/>
      <c r="U28" s="823"/>
      <c r="V28" s="823">
        <v>675</v>
      </c>
      <c r="W28" s="823"/>
      <c r="X28" s="823"/>
      <c r="Y28" s="823"/>
      <c r="Z28" s="823"/>
      <c r="AA28" s="823">
        <v>6</v>
      </c>
      <c r="AB28" s="823"/>
      <c r="AC28" s="823"/>
      <c r="AD28" s="823"/>
      <c r="AE28" s="824"/>
      <c r="AF28" s="825">
        <v>6</v>
      </c>
      <c r="AG28" s="823"/>
      <c r="AH28" s="823"/>
      <c r="AI28" s="823"/>
      <c r="AJ28" s="826"/>
      <c r="AK28" s="827">
        <v>46</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713</v>
      </c>
      <c r="R29" s="753"/>
      <c r="S29" s="753"/>
      <c r="T29" s="753"/>
      <c r="U29" s="753"/>
      <c r="V29" s="753">
        <v>695</v>
      </c>
      <c r="W29" s="753"/>
      <c r="X29" s="753"/>
      <c r="Y29" s="753"/>
      <c r="Z29" s="753"/>
      <c r="AA29" s="753">
        <v>18</v>
      </c>
      <c r="AB29" s="753"/>
      <c r="AC29" s="753"/>
      <c r="AD29" s="753"/>
      <c r="AE29" s="754"/>
      <c r="AF29" s="755">
        <v>18</v>
      </c>
      <c r="AG29" s="756"/>
      <c r="AH29" s="756"/>
      <c r="AI29" s="756"/>
      <c r="AJ29" s="757"/>
      <c r="AK29" s="834">
        <v>125</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170</v>
      </c>
      <c r="R30" s="753"/>
      <c r="S30" s="753"/>
      <c r="T30" s="753"/>
      <c r="U30" s="753"/>
      <c r="V30" s="753">
        <v>165</v>
      </c>
      <c r="W30" s="753"/>
      <c r="X30" s="753"/>
      <c r="Y30" s="753"/>
      <c r="Z30" s="753"/>
      <c r="AA30" s="753">
        <v>5</v>
      </c>
      <c r="AB30" s="753"/>
      <c r="AC30" s="753"/>
      <c r="AD30" s="753"/>
      <c r="AE30" s="754"/>
      <c r="AF30" s="755">
        <v>5</v>
      </c>
      <c r="AG30" s="756"/>
      <c r="AH30" s="756"/>
      <c r="AI30" s="756"/>
      <c r="AJ30" s="757"/>
      <c r="AK30" s="834">
        <v>35</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392</v>
      </c>
      <c r="C31" s="750"/>
      <c r="D31" s="750"/>
      <c r="E31" s="750"/>
      <c r="F31" s="750"/>
      <c r="G31" s="750"/>
      <c r="H31" s="750"/>
      <c r="I31" s="750"/>
      <c r="J31" s="750"/>
      <c r="K31" s="750"/>
      <c r="L31" s="750"/>
      <c r="M31" s="750"/>
      <c r="N31" s="750"/>
      <c r="O31" s="750"/>
      <c r="P31" s="751"/>
      <c r="Q31" s="752">
        <v>228</v>
      </c>
      <c r="R31" s="753"/>
      <c r="S31" s="753"/>
      <c r="T31" s="753"/>
      <c r="U31" s="753"/>
      <c r="V31" s="753">
        <v>233</v>
      </c>
      <c r="W31" s="753"/>
      <c r="X31" s="753"/>
      <c r="Y31" s="753"/>
      <c r="Z31" s="753"/>
      <c r="AA31" s="753">
        <v>-5</v>
      </c>
      <c r="AB31" s="753"/>
      <c r="AC31" s="753"/>
      <c r="AD31" s="753"/>
      <c r="AE31" s="754"/>
      <c r="AF31" s="755">
        <v>303</v>
      </c>
      <c r="AG31" s="756"/>
      <c r="AH31" s="756"/>
      <c r="AI31" s="756"/>
      <c r="AJ31" s="757"/>
      <c r="AK31" s="834">
        <v>0</v>
      </c>
      <c r="AL31" s="830"/>
      <c r="AM31" s="830"/>
      <c r="AN31" s="830"/>
      <c r="AO31" s="830"/>
      <c r="AP31" s="830">
        <v>1392</v>
      </c>
      <c r="AQ31" s="830"/>
      <c r="AR31" s="830"/>
      <c r="AS31" s="830"/>
      <c r="AT31" s="830"/>
      <c r="AU31" s="830">
        <v>0</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394</v>
      </c>
      <c r="C32" s="750"/>
      <c r="D32" s="750"/>
      <c r="E32" s="750"/>
      <c r="F32" s="750"/>
      <c r="G32" s="750"/>
      <c r="H32" s="750"/>
      <c r="I32" s="750"/>
      <c r="J32" s="750"/>
      <c r="K32" s="750"/>
      <c r="L32" s="750"/>
      <c r="M32" s="750"/>
      <c r="N32" s="750"/>
      <c r="O32" s="750"/>
      <c r="P32" s="751"/>
      <c r="Q32" s="752">
        <v>506</v>
      </c>
      <c r="R32" s="753"/>
      <c r="S32" s="753"/>
      <c r="T32" s="753"/>
      <c r="U32" s="753"/>
      <c r="V32" s="753">
        <v>512</v>
      </c>
      <c r="W32" s="753"/>
      <c r="X32" s="753"/>
      <c r="Y32" s="753"/>
      <c r="Z32" s="753"/>
      <c r="AA32" s="753">
        <v>-6</v>
      </c>
      <c r="AB32" s="753"/>
      <c r="AC32" s="753"/>
      <c r="AD32" s="753"/>
      <c r="AE32" s="754"/>
      <c r="AF32" s="755">
        <v>160</v>
      </c>
      <c r="AG32" s="756"/>
      <c r="AH32" s="756"/>
      <c r="AI32" s="756"/>
      <c r="AJ32" s="757"/>
      <c r="AK32" s="834">
        <v>269</v>
      </c>
      <c r="AL32" s="830"/>
      <c r="AM32" s="830"/>
      <c r="AN32" s="830"/>
      <c r="AO32" s="830"/>
      <c r="AP32" s="830">
        <v>2291</v>
      </c>
      <c r="AQ32" s="830"/>
      <c r="AR32" s="830"/>
      <c r="AS32" s="830"/>
      <c r="AT32" s="830"/>
      <c r="AU32" s="830">
        <v>1870</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492</v>
      </c>
      <c r="AG63" s="844"/>
      <c r="AH63" s="844"/>
      <c r="AI63" s="844"/>
      <c r="AJ63" s="845"/>
      <c r="AK63" s="846"/>
      <c r="AL63" s="841"/>
      <c r="AM63" s="841"/>
      <c r="AN63" s="841"/>
      <c r="AO63" s="841"/>
      <c r="AP63" s="844">
        <v>3683</v>
      </c>
      <c r="AQ63" s="844"/>
      <c r="AR63" s="844"/>
      <c r="AS63" s="844"/>
      <c r="AT63" s="844"/>
      <c r="AU63" s="844">
        <v>1870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398</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399</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313</v>
      </c>
      <c r="R69" s="830"/>
      <c r="S69" s="830"/>
      <c r="T69" s="830"/>
      <c r="U69" s="830"/>
      <c r="V69" s="830">
        <v>303</v>
      </c>
      <c r="W69" s="830"/>
      <c r="X69" s="830"/>
      <c r="Y69" s="830"/>
      <c r="Z69" s="830"/>
      <c r="AA69" s="830">
        <v>10</v>
      </c>
      <c r="AB69" s="830"/>
      <c r="AC69" s="830"/>
      <c r="AD69" s="830"/>
      <c r="AE69" s="830"/>
      <c r="AF69" s="830">
        <v>10</v>
      </c>
      <c r="AG69" s="830"/>
      <c r="AH69" s="830"/>
      <c r="AI69" s="830"/>
      <c r="AJ69" s="830"/>
      <c r="AK69" s="830">
        <v>82</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64</v>
      </c>
      <c r="R70" s="830"/>
      <c r="S70" s="830"/>
      <c r="T70" s="830"/>
      <c r="U70" s="830"/>
      <c r="V70" s="830">
        <v>62</v>
      </c>
      <c r="W70" s="830"/>
      <c r="X70" s="830"/>
      <c r="Y70" s="830"/>
      <c r="Z70" s="830"/>
      <c r="AA70" s="830">
        <v>2</v>
      </c>
      <c r="AB70" s="830"/>
      <c r="AC70" s="830"/>
      <c r="AD70" s="830"/>
      <c r="AE70" s="830"/>
      <c r="AF70" s="830">
        <v>2</v>
      </c>
      <c r="AG70" s="830"/>
      <c r="AH70" s="830"/>
      <c r="AI70" s="830"/>
      <c r="AJ70" s="830"/>
      <c r="AK70" s="830" t="s">
        <v>486</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134</v>
      </c>
      <c r="R71" s="830"/>
      <c r="S71" s="830"/>
      <c r="T71" s="830"/>
      <c r="U71" s="830"/>
      <c r="V71" s="830">
        <v>120</v>
      </c>
      <c r="W71" s="830"/>
      <c r="X71" s="830"/>
      <c r="Y71" s="830"/>
      <c r="Z71" s="830"/>
      <c r="AA71" s="830">
        <v>14</v>
      </c>
      <c r="AB71" s="830"/>
      <c r="AC71" s="830"/>
      <c r="AD71" s="830"/>
      <c r="AE71" s="830"/>
      <c r="AF71" s="830">
        <v>14</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7</v>
      </c>
      <c r="R72" s="830"/>
      <c r="S72" s="830"/>
      <c r="T72" s="830"/>
      <c r="U72" s="830"/>
      <c r="V72" s="830">
        <v>5</v>
      </c>
      <c r="W72" s="830"/>
      <c r="X72" s="830"/>
      <c r="Y72" s="830"/>
      <c r="Z72" s="830"/>
      <c r="AA72" s="830">
        <v>2</v>
      </c>
      <c r="AB72" s="830"/>
      <c r="AC72" s="830"/>
      <c r="AD72" s="830"/>
      <c r="AE72" s="830"/>
      <c r="AF72" s="830">
        <v>2</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6749</v>
      </c>
      <c r="R73" s="830"/>
      <c r="S73" s="830"/>
      <c r="T73" s="830"/>
      <c r="U73" s="830"/>
      <c r="V73" s="830">
        <v>5729</v>
      </c>
      <c r="W73" s="830"/>
      <c r="X73" s="830"/>
      <c r="Y73" s="830"/>
      <c r="Z73" s="830"/>
      <c r="AA73" s="830">
        <v>1019</v>
      </c>
      <c r="AB73" s="830"/>
      <c r="AC73" s="830"/>
      <c r="AD73" s="830"/>
      <c r="AE73" s="830"/>
      <c r="AF73" s="830">
        <v>1019</v>
      </c>
      <c r="AG73" s="830"/>
      <c r="AH73" s="830"/>
      <c r="AI73" s="830"/>
      <c r="AJ73" s="830"/>
      <c r="AK73" s="830">
        <v>17</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223</v>
      </c>
      <c r="R74" s="830"/>
      <c r="S74" s="830"/>
      <c r="T74" s="830"/>
      <c r="U74" s="830"/>
      <c r="V74" s="830">
        <v>213</v>
      </c>
      <c r="W74" s="830"/>
      <c r="X74" s="830"/>
      <c r="Y74" s="830"/>
      <c r="Z74" s="830"/>
      <c r="AA74" s="830">
        <v>10</v>
      </c>
      <c r="AB74" s="830"/>
      <c r="AC74" s="830"/>
      <c r="AD74" s="830"/>
      <c r="AE74" s="830"/>
      <c r="AF74" s="830">
        <v>10</v>
      </c>
      <c r="AG74" s="830"/>
      <c r="AH74" s="830"/>
      <c r="AI74" s="830"/>
      <c r="AJ74" s="830"/>
      <c r="AK74" s="830" t="s">
        <v>486</v>
      </c>
      <c r="AL74" s="830"/>
      <c r="AM74" s="830"/>
      <c r="AN74" s="830"/>
      <c r="AO74" s="830"/>
      <c r="AP74" s="830" t="s">
        <v>486</v>
      </c>
      <c r="AQ74" s="830"/>
      <c r="AR74" s="830"/>
      <c r="AS74" s="830"/>
      <c r="AT74" s="830"/>
      <c r="AU74" s="830">
        <v>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555</v>
      </c>
      <c r="C75" s="874"/>
      <c r="D75" s="874"/>
      <c r="E75" s="874"/>
      <c r="F75" s="874"/>
      <c r="G75" s="874"/>
      <c r="H75" s="874"/>
      <c r="I75" s="874"/>
      <c r="J75" s="874"/>
      <c r="K75" s="874"/>
      <c r="L75" s="874"/>
      <c r="M75" s="874"/>
      <c r="N75" s="874"/>
      <c r="O75" s="874"/>
      <c r="P75" s="875"/>
      <c r="Q75" s="877">
        <v>5</v>
      </c>
      <c r="R75" s="878"/>
      <c r="S75" s="878"/>
      <c r="T75" s="878"/>
      <c r="U75" s="834"/>
      <c r="V75" s="879">
        <v>2</v>
      </c>
      <c r="W75" s="878"/>
      <c r="X75" s="878"/>
      <c r="Y75" s="878"/>
      <c r="Z75" s="834"/>
      <c r="AA75" s="879">
        <v>2</v>
      </c>
      <c r="AB75" s="878"/>
      <c r="AC75" s="878"/>
      <c r="AD75" s="878"/>
      <c r="AE75" s="834"/>
      <c r="AF75" s="879">
        <v>2</v>
      </c>
      <c r="AG75" s="878"/>
      <c r="AH75" s="878"/>
      <c r="AI75" s="878"/>
      <c r="AJ75" s="834"/>
      <c r="AK75" s="879">
        <v>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556</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549</v>
      </c>
      <c r="C77" s="874"/>
      <c r="D77" s="874"/>
      <c r="E77" s="874"/>
      <c r="F77" s="874"/>
      <c r="G77" s="874"/>
      <c r="H77" s="874"/>
      <c r="I77" s="874"/>
      <c r="J77" s="874"/>
      <c r="K77" s="874"/>
      <c r="L77" s="874"/>
      <c r="M77" s="874"/>
      <c r="N77" s="874"/>
      <c r="O77" s="874"/>
      <c r="P77" s="875"/>
      <c r="Q77" s="877">
        <v>247</v>
      </c>
      <c r="R77" s="878"/>
      <c r="S77" s="878"/>
      <c r="T77" s="878"/>
      <c r="U77" s="834"/>
      <c r="V77" s="879">
        <v>243</v>
      </c>
      <c r="W77" s="878"/>
      <c r="X77" s="878"/>
      <c r="Y77" s="878"/>
      <c r="Z77" s="834"/>
      <c r="AA77" s="879">
        <v>4</v>
      </c>
      <c r="AB77" s="878"/>
      <c r="AC77" s="878"/>
      <c r="AD77" s="878"/>
      <c r="AE77" s="834"/>
      <c r="AF77" s="879">
        <v>4</v>
      </c>
      <c r="AG77" s="878"/>
      <c r="AH77" s="878"/>
      <c r="AI77" s="878"/>
      <c r="AJ77" s="834"/>
      <c r="AK77" s="879">
        <v>12</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557</v>
      </c>
      <c r="C78" s="874"/>
      <c r="D78" s="874"/>
      <c r="E78" s="874"/>
      <c r="F78" s="874"/>
      <c r="G78" s="874"/>
      <c r="H78" s="874"/>
      <c r="I78" s="874"/>
      <c r="J78" s="874"/>
      <c r="K78" s="874"/>
      <c r="L78" s="874"/>
      <c r="M78" s="874"/>
      <c r="N78" s="874"/>
      <c r="O78" s="874"/>
      <c r="P78" s="875"/>
      <c r="Q78" s="876">
        <v>261956</v>
      </c>
      <c r="R78" s="830"/>
      <c r="S78" s="830"/>
      <c r="T78" s="830"/>
      <c r="U78" s="830"/>
      <c r="V78" s="830">
        <v>256155</v>
      </c>
      <c r="W78" s="830"/>
      <c r="X78" s="830"/>
      <c r="Y78" s="830"/>
      <c r="Z78" s="830"/>
      <c r="AA78" s="830">
        <v>5801</v>
      </c>
      <c r="AB78" s="830"/>
      <c r="AC78" s="830"/>
      <c r="AD78" s="830"/>
      <c r="AE78" s="830"/>
      <c r="AF78" s="830">
        <v>5801</v>
      </c>
      <c r="AG78" s="830"/>
      <c r="AH78" s="830"/>
      <c r="AI78" s="830"/>
      <c r="AJ78" s="830"/>
      <c r="AK78" s="830" t="s">
        <v>486</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558</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549</v>
      </c>
      <c r="C80" s="874"/>
      <c r="D80" s="874"/>
      <c r="E80" s="874"/>
      <c r="F80" s="874"/>
      <c r="G80" s="874"/>
      <c r="H80" s="874"/>
      <c r="I80" s="874"/>
      <c r="J80" s="874"/>
      <c r="K80" s="874"/>
      <c r="L80" s="874"/>
      <c r="M80" s="874"/>
      <c r="N80" s="874"/>
      <c r="O80" s="874"/>
      <c r="P80" s="875"/>
      <c r="Q80" s="876">
        <v>258</v>
      </c>
      <c r="R80" s="830"/>
      <c r="S80" s="830"/>
      <c r="T80" s="830"/>
      <c r="U80" s="830"/>
      <c r="V80" s="830">
        <v>174</v>
      </c>
      <c r="W80" s="830"/>
      <c r="X80" s="830"/>
      <c r="Y80" s="830"/>
      <c r="Z80" s="830"/>
      <c r="AA80" s="830">
        <v>84</v>
      </c>
      <c r="AB80" s="830"/>
      <c r="AC80" s="830"/>
      <c r="AD80" s="830"/>
      <c r="AE80" s="830"/>
      <c r="AF80" s="830">
        <v>84</v>
      </c>
      <c r="AG80" s="830"/>
      <c r="AH80" s="830"/>
      <c r="AI80" s="830"/>
      <c r="AJ80" s="830"/>
      <c r="AK80" s="830" t="s">
        <v>486</v>
      </c>
      <c r="AL80" s="830"/>
      <c r="AM80" s="830"/>
      <c r="AN80" s="830"/>
      <c r="AO80" s="830"/>
      <c r="AP80" s="830" t="s">
        <v>486</v>
      </c>
      <c r="AQ80" s="830"/>
      <c r="AR80" s="830"/>
      <c r="AS80" s="830"/>
      <c r="AT80" s="830"/>
      <c r="AU80" s="830" t="s">
        <v>486</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559</v>
      </c>
      <c r="C81" s="874"/>
      <c r="D81" s="874"/>
      <c r="E81" s="874"/>
      <c r="F81" s="874"/>
      <c r="G81" s="874"/>
      <c r="H81" s="874"/>
      <c r="I81" s="874"/>
      <c r="J81" s="874"/>
      <c r="K81" s="874"/>
      <c r="L81" s="874"/>
      <c r="M81" s="874"/>
      <c r="N81" s="874"/>
      <c r="O81" s="874"/>
      <c r="P81" s="875"/>
      <c r="Q81" s="876">
        <v>46</v>
      </c>
      <c r="R81" s="830"/>
      <c r="S81" s="830"/>
      <c r="T81" s="830"/>
      <c r="U81" s="830"/>
      <c r="V81" s="830">
        <v>25</v>
      </c>
      <c r="W81" s="830"/>
      <c r="X81" s="830"/>
      <c r="Y81" s="830"/>
      <c r="Z81" s="830"/>
      <c r="AA81" s="830">
        <v>22</v>
      </c>
      <c r="AB81" s="830"/>
      <c r="AC81" s="830"/>
      <c r="AD81" s="830"/>
      <c r="AE81" s="830"/>
      <c r="AF81" s="830">
        <v>22</v>
      </c>
      <c r="AG81" s="830"/>
      <c r="AH81" s="830"/>
      <c r="AI81" s="830"/>
      <c r="AJ81" s="830"/>
      <c r="AK81" s="830" t="s">
        <v>486</v>
      </c>
      <c r="AL81" s="830"/>
      <c r="AM81" s="830"/>
      <c r="AN81" s="830"/>
      <c r="AO81" s="830"/>
      <c r="AP81" s="830" t="s">
        <v>486</v>
      </c>
      <c r="AQ81" s="830"/>
      <c r="AR81" s="830"/>
      <c r="AS81" s="830"/>
      <c r="AT81" s="830"/>
      <c r="AU81" s="830" t="s">
        <v>486</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560</v>
      </c>
      <c r="C82" s="874"/>
      <c r="D82" s="874"/>
      <c r="E82" s="874"/>
      <c r="F82" s="874"/>
      <c r="G82" s="874"/>
      <c r="H82" s="874"/>
      <c r="I82" s="874"/>
      <c r="J82" s="874"/>
      <c r="K82" s="874"/>
      <c r="L82" s="874"/>
      <c r="M82" s="874"/>
      <c r="N82" s="874"/>
      <c r="O82" s="874"/>
      <c r="P82" s="875"/>
      <c r="Q82" s="876">
        <v>370</v>
      </c>
      <c r="R82" s="830"/>
      <c r="S82" s="830"/>
      <c r="T82" s="830"/>
      <c r="U82" s="830"/>
      <c r="V82" s="830">
        <v>361</v>
      </c>
      <c r="W82" s="830"/>
      <c r="X82" s="830"/>
      <c r="Y82" s="830"/>
      <c r="Z82" s="830"/>
      <c r="AA82" s="830">
        <v>10</v>
      </c>
      <c r="AB82" s="830"/>
      <c r="AC82" s="830"/>
      <c r="AD82" s="830"/>
      <c r="AE82" s="830"/>
      <c r="AF82" s="830">
        <v>10</v>
      </c>
      <c r="AG82" s="830"/>
      <c r="AH82" s="830"/>
      <c r="AI82" s="830"/>
      <c r="AJ82" s="830"/>
      <c r="AK82" s="830" t="s">
        <v>486</v>
      </c>
      <c r="AL82" s="830"/>
      <c r="AM82" s="830"/>
      <c r="AN82" s="830"/>
      <c r="AO82" s="830"/>
      <c r="AP82" s="830" t="s">
        <v>486</v>
      </c>
      <c r="AQ82" s="830"/>
      <c r="AR82" s="830"/>
      <c r="AS82" s="830"/>
      <c r="AT82" s="830"/>
      <c r="AU82" s="830" t="s">
        <v>486</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561</v>
      </c>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t="s">
        <v>549</v>
      </c>
      <c r="C84" s="874"/>
      <c r="D84" s="874"/>
      <c r="E84" s="874"/>
      <c r="F84" s="874"/>
      <c r="G84" s="874"/>
      <c r="H84" s="874"/>
      <c r="I84" s="874"/>
      <c r="J84" s="874"/>
      <c r="K84" s="874"/>
      <c r="L84" s="874"/>
      <c r="M84" s="874"/>
      <c r="N84" s="874"/>
      <c r="O84" s="874"/>
      <c r="P84" s="875"/>
      <c r="Q84" s="876">
        <v>296</v>
      </c>
      <c r="R84" s="830"/>
      <c r="S84" s="830"/>
      <c r="T84" s="830"/>
      <c r="U84" s="830"/>
      <c r="V84" s="830">
        <v>285</v>
      </c>
      <c r="W84" s="830"/>
      <c r="X84" s="830"/>
      <c r="Y84" s="830"/>
      <c r="Z84" s="830"/>
      <c r="AA84" s="830">
        <v>10</v>
      </c>
      <c r="AB84" s="830"/>
      <c r="AC84" s="830"/>
      <c r="AD84" s="830"/>
      <c r="AE84" s="830"/>
      <c r="AF84" s="830">
        <v>10</v>
      </c>
      <c r="AG84" s="830"/>
      <c r="AH84" s="830"/>
      <c r="AI84" s="830"/>
      <c r="AJ84" s="830"/>
      <c r="AK84" s="830">
        <v>49</v>
      </c>
      <c r="AL84" s="830"/>
      <c r="AM84" s="830"/>
      <c r="AN84" s="830"/>
      <c r="AO84" s="830"/>
      <c r="AP84" s="830">
        <v>31</v>
      </c>
      <c r="AQ84" s="830"/>
      <c r="AR84" s="830"/>
      <c r="AS84" s="830"/>
      <c r="AT84" s="830"/>
      <c r="AU84" s="830">
        <v>7</v>
      </c>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t="s">
        <v>562</v>
      </c>
      <c r="C85" s="874"/>
      <c r="D85" s="874"/>
      <c r="E85" s="874"/>
      <c r="F85" s="874"/>
      <c r="G85" s="874"/>
      <c r="H85" s="874"/>
      <c r="I85" s="874"/>
      <c r="J85" s="874"/>
      <c r="K85" s="874"/>
      <c r="L85" s="874"/>
      <c r="M85" s="874"/>
      <c r="N85" s="874"/>
      <c r="O85" s="874"/>
      <c r="P85" s="875"/>
      <c r="Q85" s="876">
        <v>261</v>
      </c>
      <c r="R85" s="830"/>
      <c r="S85" s="830"/>
      <c r="T85" s="830"/>
      <c r="U85" s="830"/>
      <c r="V85" s="830">
        <v>222</v>
      </c>
      <c r="W85" s="830"/>
      <c r="X85" s="830"/>
      <c r="Y85" s="830"/>
      <c r="Z85" s="830"/>
      <c r="AA85" s="830">
        <v>39</v>
      </c>
      <c r="AB85" s="830"/>
      <c r="AC85" s="830"/>
      <c r="AD85" s="830"/>
      <c r="AE85" s="830"/>
      <c r="AF85" s="830">
        <v>39</v>
      </c>
      <c r="AG85" s="830"/>
      <c r="AH85" s="830"/>
      <c r="AI85" s="830"/>
      <c r="AJ85" s="830"/>
      <c r="AK85" s="830">
        <v>10</v>
      </c>
      <c r="AL85" s="830"/>
      <c r="AM85" s="830"/>
      <c r="AN85" s="830"/>
      <c r="AO85" s="830"/>
      <c r="AP85" s="830" t="s">
        <v>486</v>
      </c>
      <c r="AQ85" s="830"/>
      <c r="AR85" s="830"/>
      <c r="AS85" s="830"/>
      <c r="AT85" s="830"/>
      <c r="AU85" s="830" t="s">
        <v>486</v>
      </c>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t="s">
        <v>563</v>
      </c>
      <c r="C86" s="874"/>
      <c r="D86" s="874"/>
      <c r="E86" s="874"/>
      <c r="F86" s="874"/>
      <c r="G86" s="874"/>
      <c r="H86" s="874"/>
      <c r="I86" s="874"/>
      <c r="J86" s="874"/>
      <c r="K86" s="874"/>
      <c r="L86" s="874"/>
      <c r="M86" s="874"/>
      <c r="N86" s="874"/>
      <c r="O86" s="874"/>
      <c r="P86" s="875"/>
      <c r="Q86" s="876">
        <v>336</v>
      </c>
      <c r="R86" s="830"/>
      <c r="S86" s="830"/>
      <c r="T86" s="830"/>
      <c r="U86" s="830"/>
      <c r="V86" s="830">
        <v>320</v>
      </c>
      <c r="W86" s="830"/>
      <c r="X86" s="830"/>
      <c r="Y86" s="830"/>
      <c r="Z86" s="830"/>
      <c r="AA86" s="830">
        <v>16</v>
      </c>
      <c r="AB86" s="830"/>
      <c r="AC86" s="830"/>
      <c r="AD86" s="830"/>
      <c r="AE86" s="830"/>
      <c r="AF86" s="830">
        <v>16</v>
      </c>
      <c r="AG86" s="830"/>
      <c r="AH86" s="830"/>
      <c r="AI86" s="830"/>
      <c r="AJ86" s="830"/>
      <c r="AK86" s="830">
        <v>56</v>
      </c>
      <c r="AL86" s="830"/>
      <c r="AM86" s="830"/>
      <c r="AN86" s="830"/>
      <c r="AO86" s="830"/>
      <c r="AP86" s="830" t="s">
        <v>486</v>
      </c>
      <c r="AQ86" s="830"/>
      <c r="AR86" s="830"/>
      <c r="AS86" s="830"/>
      <c r="AT86" s="830"/>
      <c r="AU86" s="830" t="s">
        <v>486</v>
      </c>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7045</v>
      </c>
      <c r="AG88" s="844"/>
      <c r="AH88" s="844"/>
      <c r="AI88" s="844"/>
      <c r="AJ88" s="844"/>
      <c r="AK88" s="841"/>
      <c r="AL88" s="841"/>
      <c r="AM88" s="841"/>
      <c r="AN88" s="841"/>
      <c r="AO88" s="841"/>
      <c r="AP88" s="844">
        <v>31</v>
      </c>
      <c r="AQ88" s="844"/>
      <c r="AR88" s="844"/>
      <c r="AS88" s="844"/>
      <c r="AT88" s="844"/>
      <c r="AU88" s="844">
        <v>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383826</v>
      </c>
      <c r="AB110" s="900"/>
      <c r="AC110" s="900"/>
      <c r="AD110" s="900"/>
      <c r="AE110" s="901"/>
      <c r="AF110" s="902">
        <v>394708</v>
      </c>
      <c r="AG110" s="900"/>
      <c r="AH110" s="900"/>
      <c r="AI110" s="900"/>
      <c r="AJ110" s="901"/>
      <c r="AK110" s="902">
        <v>403700</v>
      </c>
      <c r="AL110" s="900"/>
      <c r="AM110" s="900"/>
      <c r="AN110" s="900"/>
      <c r="AO110" s="901"/>
      <c r="AP110" s="903">
        <v>13.1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4338059</v>
      </c>
      <c r="BR110" s="931"/>
      <c r="BS110" s="931"/>
      <c r="BT110" s="931"/>
      <c r="BU110" s="931"/>
      <c r="BV110" s="931">
        <v>4103330</v>
      </c>
      <c r="BW110" s="931"/>
      <c r="BX110" s="931"/>
      <c r="BY110" s="931"/>
      <c r="BZ110" s="931"/>
      <c r="CA110" s="931">
        <v>3758498</v>
      </c>
      <c r="CB110" s="931"/>
      <c r="CC110" s="931"/>
      <c r="CD110" s="931"/>
      <c r="CE110" s="931"/>
      <c r="CF110" s="944">
        <v>121.8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1714284</v>
      </c>
      <c r="BR112" s="926"/>
      <c r="BS112" s="926"/>
      <c r="BT112" s="926"/>
      <c r="BU112" s="926"/>
      <c r="BV112" s="926">
        <v>1661195</v>
      </c>
      <c r="BW112" s="926"/>
      <c r="BX112" s="926"/>
      <c r="BY112" s="926"/>
      <c r="BZ112" s="926"/>
      <c r="CA112" s="926">
        <v>1870243</v>
      </c>
      <c r="CB112" s="926"/>
      <c r="CC112" s="926"/>
      <c r="CD112" s="926"/>
      <c r="CE112" s="926"/>
      <c r="CF112" s="920">
        <v>60.6</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206766</v>
      </c>
      <c r="AB113" s="938"/>
      <c r="AC113" s="938"/>
      <c r="AD113" s="938"/>
      <c r="AE113" s="939"/>
      <c r="AF113" s="940">
        <v>163627</v>
      </c>
      <c r="AG113" s="938"/>
      <c r="AH113" s="938"/>
      <c r="AI113" s="938"/>
      <c r="AJ113" s="939"/>
      <c r="AK113" s="940">
        <v>217257</v>
      </c>
      <c r="AL113" s="938"/>
      <c r="AM113" s="938"/>
      <c r="AN113" s="938"/>
      <c r="AO113" s="939"/>
      <c r="AP113" s="941">
        <v>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4355</v>
      </c>
      <c r="BR113" s="926"/>
      <c r="BS113" s="926"/>
      <c r="BT113" s="926"/>
      <c r="BU113" s="926"/>
      <c r="BV113" s="926">
        <v>3863</v>
      </c>
      <c r="BW113" s="926"/>
      <c r="BX113" s="926"/>
      <c r="BY113" s="926"/>
      <c r="BZ113" s="926"/>
      <c r="CA113" s="926">
        <v>6791</v>
      </c>
      <c r="CB113" s="926"/>
      <c r="CC113" s="926"/>
      <c r="CD113" s="926"/>
      <c r="CE113" s="926"/>
      <c r="CF113" s="920">
        <v>0.2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342</v>
      </c>
      <c r="AB114" s="959"/>
      <c r="AC114" s="959"/>
      <c r="AD114" s="959"/>
      <c r="AE114" s="960"/>
      <c r="AF114" s="961">
        <v>342</v>
      </c>
      <c r="AG114" s="959"/>
      <c r="AH114" s="959"/>
      <c r="AI114" s="959"/>
      <c r="AJ114" s="960"/>
      <c r="AK114" s="961">
        <v>162</v>
      </c>
      <c r="AL114" s="959"/>
      <c r="AM114" s="959"/>
      <c r="AN114" s="959"/>
      <c r="AO114" s="960"/>
      <c r="AP114" s="962">
        <v>0</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590934</v>
      </c>
      <c r="AB117" s="979"/>
      <c r="AC117" s="979"/>
      <c r="AD117" s="979"/>
      <c r="AE117" s="980"/>
      <c r="AF117" s="981">
        <v>558677</v>
      </c>
      <c r="AG117" s="979"/>
      <c r="AH117" s="979"/>
      <c r="AI117" s="979"/>
      <c r="AJ117" s="980"/>
      <c r="AK117" s="981">
        <v>621119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6056698</v>
      </c>
      <c r="BR119" s="1000"/>
      <c r="BS119" s="1000"/>
      <c r="BT119" s="1000"/>
      <c r="BU119" s="1000"/>
      <c r="BV119" s="1000">
        <v>5768388</v>
      </c>
      <c r="BW119" s="1000"/>
      <c r="BX119" s="1000"/>
      <c r="BY119" s="1000"/>
      <c r="BZ119" s="1000"/>
      <c r="CA119" s="1000">
        <v>5635532</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1968730</v>
      </c>
      <c r="BR120" s="931"/>
      <c r="BS120" s="931"/>
      <c r="BT120" s="931"/>
      <c r="BU120" s="931"/>
      <c r="BV120" s="931">
        <v>1894973</v>
      </c>
      <c r="BW120" s="931"/>
      <c r="BX120" s="931"/>
      <c r="BY120" s="931"/>
      <c r="BZ120" s="931"/>
      <c r="CA120" s="931">
        <v>1877225</v>
      </c>
      <c r="CB120" s="931"/>
      <c r="CC120" s="931"/>
      <c r="CD120" s="931"/>
      <c r="CE120" s="931"/>
      <c r="CF120" s="944">
        <v>60.8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1661195</v>
      </c>
      <c r="DM120" s="931"/>
      <c r="DN120" s="931"/>
      <c r="DO120" s="931"/>
      <c r="DP120" s="931"/>
      <c r="DQ120" s="931">
        <v>1870243</v>
      </c>
      <c r="DR120" s="931"/>
      <c r="DS120" s="931"/>
      <c r="DT120" s="931"/>
      <c r="DU120" s="931"/>
      <c r="DV120" s="932">
        <v>60.6</v>
      </c>
      <c r="DW120" s="932"/>
      <c r="DX120" s="932"/>
      <c r="DY120" s="932"/>
      <c r="DZ120" s="933"/>
    </row>
    <row r="121" spans="1:130" s="218" customFormat="1" ht="26.25" customHeight="1" x14ac:dyDescent="0.15">
      <c r="A121" s="1063"/>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63"/>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3869003</v>
      </c>
      <c r="BR122" s="1000"/>
      <c r="BS122" s="1000"/>
      <c r="BT122" s="1000"/>
      <c r="BU122" s="1000"/>
      <c r="BV122" s="1000">
        <v>3795259</v>
      </c>
      <c r="BW122" s="1000"/>
      <c r="BX122" s="1000"/>
      <c r="BY122" s="1000"/>
      <c r="BZ122" s="1000"/>
      <c r="CA122" s="1000">
        <v>3593715</v>
      </c>
      <c r="CB122" s="1000"/>
      <c r="CC122" s="1000"/>
      <c r="CD122" s="1000"/>
      <c r="CE122" s="1000"/>
      <c r="CF122" s="1017">
        <v>116.4</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35">
        <v>5837733</v>
      </c>
      <c r="BR123" s="1036"/>
      <c r="BS123" s="1036"/>
      <c r="BT123" s="1036"/>
      <c r="BU123" s="1036"/>
      <c r="BV123" s="1036">
        <v>5690232</v>
      </c>
      <c r="BW123" s="1036"/>
      <c r="BX123" s="1036"/>
      <c r="BY123" s="1036"/>
      <c r="BZ123" s="1036"/>
      <c r="CA123" s="1036">
        <v>5470940</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450</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7.7</v>
      </c>
      <c r="BR124" s="1027"/>
      <c r="BS124" s="1027"/>
      <c r="BT124" s="1027"/>
      <c r="BU124" s="1027"/>
      <c r="BV124" s="1027">
        <v>2.6</v>
      </c>
      <c r="BW124" s="1027"/>
      <c r="BX124" s="1027"/>
      <c r="BY124" s="1027"/>
      <c r="BZ124" s="1027"/>
      <c r="CA124" s="1027">
        <v>5.3</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1714284</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456</v>
      </c>
      <c r="AY127" s="1038"/>
      <c r="AZ127" s="1038"/>
      <c r="BA127" s="1038"/>
      <c r="BB127" s="1038"/>
      <c r="BC127" s="1038"/>
      <c r="BD127" s="1038"/>
      <c r="BE127" s="1039"/>
      <c r="BF127" s="1040" t="s">
        <v>457</v>
      </c>
      <c r="BG127" s="1038"/>
      <c r="BH127" s="1038"/>
      <c r="BI127" s="1038"/>
      <c r="BJ127" s="1038"/>
      <c r="BK127" s="1038"/>
      <c r="BL127" s="1039"/>
      <c r="BM127" s="1040" t="s">
        <v>458</v>
      </c>
      <c r="BN127" s="1038"/>
      <c r="BO127" s="1038"/>
      <c r="BP127" s="1038"/>
      <c r="BQ127" s="1038"/>
      <c r="BR127" s="1038"/>
      <c r="BS127" s="1039"/>
      <c r="BT127" s="1040" t="s">
        <v>459</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461</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462</v>
      </c>
      <c r="X128" s="1049"/>
      <c r="Y128" s="1049"/>
      <c r="Z128" s="1050"/>
      <c r="AA128" s="1051">
        <v>251</v>
      </c>
      <c r="AB128" s="1052"/>
      <c r="AC128" s="1052"/>
      <c r="AD128" s="1052"/>
      <c r="AE128" s="1053"/>
      <c r="AF128" s="1054">
        <v>251</v>
      </c>
      <c r="AG128" s="1052"/>
      <c r="AH128" s="1052"/>
      <c r="AI128" s="1052"/>
      <c r="AJ128" s="1053"/>
      <c r="AK128" s="1054">
        <v>11472</v>
      </c>
      <c r="AL128" s="1052"/>
      <c r="AM128" s="1052"/>
      <c r="AN128" s="1052"/>
      <c r="AO128" s="1053"/>
      <c r="AP128" s="1055"/>
      <c r="AQ128" s="1056"/>
      <c r="AR128" s="1056"/>
      <c r="AS128" s="1056"/>
      <c r="AT128" s="1057"/>
      <c r="AU128" s="220"/>
      <c r="AV128" s="220"/>
      <c r="AW128" s="220"/>
      <c r="AX128" s="896" t="s">
        <v>463</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464</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3187410</v>
      </c>
      <c r="AB129" s="959"/>
      <c r="AC129" s="959"/>
      <c r="AD129" s="959"/>
      <c r="AE129" s="960"/>
      <c r="AF129" s="961">
        <v>3278686</v>
      </c>
      <c r="AG129" s="959"/>
      <c r="AH129" s="959"/>
      <c r="AI129" s="959"/>
      <c r="AJ129" s="960"/>
      <c r="AK129" s="961">
        <v>3432959</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370763</v>
      </c>
      <c r="AB130" s="959"/>
      <c r="AC130" s="959"/>
      <c r="AD130" s="959"/>
      <c r="AE130" s="960"/>
      <c r="AF130" s="961">
        <v>358622</v>
      </c>
      <c r="AG130" s="959"/>
      <c r="AH130" s="959"/>
      <c r="AI130" s="959"/>
      <c r="AJ130" s="960"/>
      <c r="AK130" s="961">
        <v>346613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7.7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2816647</v>
      </c>
      <c r="AB131" s="986"/>
      <c r="AC131" s="986"/>
      <c r="AD131" s="986"/>
      <c r="AE131" s="987"/>
      <c r="AF131" s="985">
        <v>2920064</v>
      </c>
      <c r="AG131" s="986"/>
      <c r="AH131" s="986"/>
      <c r="AI131" s="986"/>
      <c r="AJ131" s="987"/>
      <c r="AK131" s="985">
        <v>3086346</v>
      </c>
      <c r="AL131" s="986"/>
      <c r="AM131" s="986"/>
      <c r="AN131" s="986"/>
      <c r="AO131" s="987"/>
      <c r="AP131" s="1110"/>
      <c r="AQ131" s="1111"/>
      <c r="AR131" s="1111"/>
      <c r="AS131" s="1111"/>
      <c r="AT131" s="1112"/>
      <c r="AU131" s="221"/>
      <c r="AV131" s="221"/>
      <c r="AW131" s="221"/>
      <c r="AX131" s="1083" t="s">
        <v>471</v>
      </c>
      <c r="AY131" s="740"/>
      <c r="AZ131" s="740"/>
      <c r="BA131" s="740"/>
      <c r="BB131" s="740"/>
      <c r="BC131" s="740"/>
      <c r="BD131" s="740"/>
      <c r="BE131" s="1042"/>
      <c r="BF131" s="1084">
        <v>5.3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7.8078651670000001</v>
      </c>
      <c r="AB132" s="1097"/>
      <c r="AC132" s="1097"/>
      <c r="AD132" s="1097"/>
      <c r="AE132" s="1098"/>
      <c r="AF132" s="1099">
        <v>6.8424527680000002</v>
      </c>
      <c r="AG132" s="1097"/>
      <c r="AH132" s="1097"/>
      <c r="AI132" s="1097"/>
      <c r="AJ132" s="1098"/>
      <c r="AK132" s="1099">
        <v>8.5225052540000004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7.6</v>
      </c>
      <c r="AB133" s="1080"/>
      <c r="AC133" s="1080"/>
      <c r="AD133" s="1080"/>
      <c r="AE133" s="1081"/>
      <c r="AF133" s="1079">
        <v>7.4</v>
      </c>
      <c r="AG133" s="1080"/>
      <c r="AH133" s="1080"/>
      <c r="AI133" s="1080"/>
      <c r="AJ133" s="1081"/>
      <c r="AK133" s="1079">
        <v>7.7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0Dy+9p50CsAknsKfY+UUlTxe+enVhherReHRt+SPYIAv5iG5FU9bW3ak9BxuSnxAnNXbAMCIsaIVRP5ml9iXQ==" saltValue="fHk8iBP1UvZPHCYUhR1X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SkD6QAkGOtwMX8Tsy+Bot2ATkRn6cWWX/jjuKYIcjXrWgwA0QCShje9y0bflm8KnGu2Wzmg6vMZHoXTz2ftxw==" saltValue="G5mULzUtsB+5OWGpF6gy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e6drGrtmwr0RhA+iQ9hipIgErbrAmFu8k7IkKteQ1DQIyQI6nNR8pbIUFN3u/28MMuG9kAPfjAU0jJgGiqow==" saltValue="BCCdnhjvi6DStOtVqXIo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1335472</v>
      </c>
      <c r="AP9" s="269">
        <v>120237</v>
      </c>
      <c r="AQ9" s="270">
        <v>120794</v>
      </c>
      <c r="AR9" s="271">
        <v>-0.5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37121</v>
      </c>
      <c r="AP10" s="272">
        <v>3342</v>
      </c>
      <c r="AQ10" s="273">
        <v>16294</v>
      </c>
      <c r="AR10" s="274">
        <v>-79.5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1928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22638</v>
      </c>
      <c r="AP13" s="272">
        <v>2038</v>
      </c>
      <c r="AQ13" s="273">
        <v>4630</v>
      </c>
      <c r="AR13" s="274">
        <v>-56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18124</v>
      </c>
      <c r="AP14" s="272">
        <v>1632</v>
      </c>
      <c r="AQ14" s="273">
        <v>2459</v>
      </c>
      <c r="AR14" s="274">
        <v>-33.6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-96971</v>
      </c>
      <c r="AP15" s="272">
        <v>-8731</v>
      </c>
      <c r="AQ15" s="273">
        <v>-7108</v>
      </c>
      <c r="AR15" s="274">
        <v>22.8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1316384</v>
      </c>
      <c r="AP16" s="272">
        <v>118518</v>
      </c>
      <c r="AQ16" s="273">
        <v>139017</v>
      </c>
      <c r="AR16" s="274">
        <v>-14.7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8.73</v>
      </c>
      <c r="AP21" s="286">
        <v>11.1</v>
      </c>
      <c r="AQ21" s="287">
        <v>-2.37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101.3</v>
      </c>
      <c r="AP22" s="291">
        <v>96.5</v>
      </c>
      <c r="AQ22" s="292">
        <v>4.8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403700</v>
      </c>
      <c r="AP32" s="300">
        <v>36346</v>
      </c>
      <c r="AQ32" s="301">
        <v>62408</v>
      </c>
      <c r="AR32" s="302">
        <v>-41.8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217257</v>
      </c>
      <c r="AP35" s="300">
        <v>19560</v>
      </c>
      <c r="AQ35" s="301">
        <v>14219</v>
      </c>
      <c r="AR35" s="302">
        <v>37.6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162</v>
      </c>
      <c r="AP36" s="300">
        <v>15</v>
      </c>
      <c r="AQ36" s="301">
        <v>4004</v>
      </c>
      <c r="AR36" s="302">
        <v>-99.6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309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-11472</v>
      </c>
      <c r="AP39" s="300">
        <v>-1033</v>
      </c>
      <c r="AQ39" s="301">
        <v>-2554</v>
      </c>
      <c r="AR39" s="302">
        <v>-59.6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-346613</v>
      </c>
      <c r="AP40" s="300">
        <v>-31207</v>
      </c>
      <c r="AQ40" s="301">
        <v>-52280</v>
      </c>
      <c r="AR40" s="302">
        <v>-40.299999999999997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263034</v>
      </c>
      <c r="AP41" s="300">
        <v>23682</v>
      </c>
      <c r="AQ41" s="301">
        <v>26115</v>
      </c>
      <c r="AR41" s="302">
        <v>-9.3000000000000007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541819</v>
      </c>
      <c r="AN51" s="322">
        <v>49328</v>
      </c>
      <c r="AO51" s="323">
        <v>90.9</v>
      </c>
      <c r="AP51" s="324">
        <v>117234</v>
      </c>
      <c r="AQ51" s="325">
        <v>13.4</v>
      </c>
      <c r="AR51" s="326">
        <v>77.5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291474</v>
      </c>
      <c r="AN52" s="330">
        <v>26536</v>
      </c>
      <c r="AO52" s="331">
        <v>116.5</v>
      </c>
      <c r="AP52" s="332">
        <v>59796</v>
      </c>
      <c r="AQ52" s="333">
        <v>16.600000000000001</v>
      </c>
      <c r="AR52" s="334">
        <v>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361268</v>
      </c>
      <c r="AN53" s="322">
        <v>32632</v>
      </c>
      <c r="AO53" s="323">
        <v>-33.799999999999997</v>
      </c>
      <c r="AP53" s="324">
        <v>97758</v>
      </c>
      <c r="AQ53" s="325">
        <v>-16.600000000000001</v>
      </c>
      <c r="AR53" s="326">
        <v>-17.2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152500</v>
      </c>
      <c r="AN54" s="330">
        <v>13775</v>
      </c>
      <c r="AO54" s="331">
        <v>-48.1</v>
      </c>
      <c r="AP54" s="332">
        <v>45946</v>
      </c>
      <c r="AQ54" s="333">
        <v>-23.2</v>
      </c>
      <c r="AR54" s="334">
        <v>-24.9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372089</v>
      </c>
      <c r="AN55" s="322">
        <v>33503</v>
      </c>
      <c r="AO55" s="323">
        <v>2.7</v>
      </c>
      <c r="AP55" s="324">
        <v>91338</v>
      </c>
      <c r="AQ55" s="325">
        <v>-6.6</v>
      </c>
      <c r="AR55" s="326">
        <v>9.3000000000000007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206385</v>
      </c>
      <c r="AN56" s="330">
        <v>18583</v>
      </c>
      <c r="AO56" s="331">
        <v>34.9</v>
      </c>
      <c r="AP56" s="332">
        <v>43989</v>
      </c>
      <c r="AQ56" s="333">
        <v>-4.3</v>
      </c>
      <c r="AR56" s="334">
        <v>39.200000000000003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218648</v>
      </c>
      <c r="AN57" s="322">
        <v>19760</v>
      </c>
      <c r="AO57" s="323">
        <v>-41</v>
      </c>
      <c r="AP57" s="324">
        <v>103975</v>
      </c>
      <c r="AQ57" s="325">
        <v>13.8</v>
      </c>
      <c r="AR57" s="326">
        <v>-54.8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111455</v>
      </c>
      <c r="AN58" s="330">
        <v>10073</v>
      </c>
      <c r="AO58" s="331">
        <v>-45.8</v>
      </c>
      <c r="AP58" s="332">
        <v>52698</v>
      </c>
      <c r="AQ58" s="333">
        <v>19.8</v>
      </c>
      <c r="AR58" s="334">
        <v>-65.599999999999994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90340</v>
      </c>
      <c r="AN59" s="322">
        <v>8134</v>
      </c>
      <c r="AO59" s="323">
        <v>-58.8</v>
      </c>
      <c r="AP59" s="324">
        <v>112678</v>
      </c>
      <c r="AQ59" s="325">
        <v>8.4</v>
      </c>
      <c r="AR59" s="326">
        <v>-67.2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67217</v>
      </c>
      <c r="AN60" s="330">
        <v>6052</v>
      </c>
      <c r="AO60" s="331">
        <v>-39.9</v>
      </c>
      <c r="AP60" s="332">
        <v>55165</v>
      </c>
      <c r="AQ60" s="333">
        <v>4.7</v>
      </c>
      <c r="AR60" s="334">
        <v>-44.6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316833</v>
      </c>
      <c r="AN61" s="337">
        <v>28671</v>
      </c>
      <c r="AO61" s="338">
        <v>-8</v>
      </c>
      <c r="AP61" s="339">
        <v>104597</v>
      </c>
      <c r="AQ61" s="340">
        <v>2.5</v>
      </c>
      <c r="AR61" s="326">
        <v>-10.5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165806</v>
      </c>
      <c r="AN62" s="330">
        <v>15004</v>
      </c>
      <c r="AO62" s="331">
        <v>3.5</v>
      </c>
      <c r="AP62" s="332">
        <v>51519</v>
      </c>
      <c r="AQ62" s="333">
        <v>2.7</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VWHHVTZXWgCqHi9FVVwxFd+ksFJPu7DaOsfud3SqCUiGKA1OdaKN+UFeOSxUDkLdpxPF0J3UDw7dGX54GBuw==" saltValue="HD88LYInz2BHFL23pgPF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1hhf60Cfhdt2RCPeukEvrxInTuY+qjsZ/Qm6rYVc0o7abwLnU0+ZjELdjv5O6/iFXirjv8wjyQYXSUjtY6piLA==" saltValue="P5YAguTUUDVxd/OOIJDt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CZxzQBNWmkChaxAQtztT/sTWxOiEO1KRK/iR2a0zuXEFmnnWXkXQYSsQzLgRn1RK/oeOvZEQxUsw6+qoKLV97g==" saltValue="RCViziX6Kh/thy7fefOY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27.48</v>
      </c>
      <c r="G47" s="12">
        <v>26.4</v>
      </c>
      <c r="H47" s="12">
        <v>23.14</v>
      </c>
      <c r="I47" s="12">
        <v>21.86</v>
      </c>
      <c r="J47" s="13">
        <v>20.63</v>
      </c>
    </row>
    <row r="48" spans="2:10" ht="57.75" customHeight="1" x14ac:dyDescent="0.15">
      <c r="B48" s="14"/>
      <c r="C48" s="1141" t="s">
        <v>4</v>
      </c>
      <c r="D48" s="1141"/>
      <c r="E48" s="1142"/>
      <c r="F48" s="15">
        <v>3.13</v>
      </c>
      <c r="G48" s="16">
        <v>6.44</v>
      </c>
      <c r="H48" s="16">
        <v>3.89</v>
      </c>
      <c r="I48" s="16">
        <v>3.88</v>
      </c>
      <c r="J48" s="17">
        <v>2.97</v>
      </c>
    </row>
    <row r="49" spans="2:10" ht="57.75" customHeight="1" thickBot="1" x14ac:dyDescent="0.2">
      <c r="B49" s="18"/>
      <c r="C49" s="1143" t="s">
        <v>5</v>
      </c>
      <c r="D49" s="1143"/>
      <c r="E49" s="1144"/>
      <c r="F49" s="19" t="s">
        <v>530</v>
      </c>
      <c r="G49" s="20">
        <v>4.5599999999999996</v>
      </c>
      <c r="H49" s="20" t="s">
        <v>531</v>
      </c>
      <c r="I49" s="20" t="s">
        <v>532</v>
      </c>
      <c r="J49" s="21" t="s">
        <v>533</v>
      </c>
    </row>
    <row r="50" spans="2:10" x14ac:dyDescent="0.15"/>
  </sheetData>
  <sheetProtection algorithmName="SHA-512" hashValue="1xJVtb1AyOqKYKAbxvhcmko6HdfuOBdNLDR47VAyzwNX9qWgCXHTgRJL7iS9yqvI2eSZEvqLfQIAIFoyjmGC8g==" saltValue="ZyHq0pjU/QqTTPpgA5tg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ito_takahiro</cp:lastModifiedBy>
  <dcterms:created xsi:type="dcterms:W3CDTF">2026-02-23T07:21:20Z</dcterms:created>
  <dcterms:modified xsi:type="dcterms:W3CDTF">2026-03-27T02:12:25Z</dcterms:modified>
  <cp:category/>
</cp:coreProperties>
</file>