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h01j015\総務課\soumu\【財政】\HP(ホームページ)関係\財政状況資料集\"/>
    </mc:Choice>
  </mc:AlternateContent>
  <bookViews>
    <workbookView xWindow="0" yWindow="0" windowWidth="28800" windowHeight="14115" tabRatio="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<sst xmlns="http://schemas.openxmlformats.org/spreadsheetml/2006/main" count="1160" uniqueCount="571">
  <si>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</si>
  <si>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</si>
  <si>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</si>
  <si>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</si>
  <si>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</si>
  <si>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</si>
  <si>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</si>
  <si>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</si>
  <si>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</si>
  <si>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</si>
  <si>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</si>
  <si>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</si>
  <si>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</si>
  <si>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</si>
  <si>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</si>
  <si>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</si>
  <si>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</si>
  <si>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</si>
  <si>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</si>
  <si>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</si>
  <si>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</si>
  <si>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</si>
  <si>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</si>
  <si>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</si>
  <si>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</si>
  <si>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</si>
  <si>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</si>
  <si>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</si>
  <si>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</si>
  <si>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</si>
  <si>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</si>
  <si>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</si>
  <si>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</si>
  <si>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</si>
  <si>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</si>
  <si>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</si>
  <si>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</si>
  <si>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</si>
  <si>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</si>
  <si>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</si>
  <si>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</si>
  <si>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</si>
  <si>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</si>
  <si>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</si>
  <si>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</si>
  <si>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</si>
  <si>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</si>
  <si>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</si>
  <si>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</si>
  <si>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</si>
  <si>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</si>
  <si>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</si>
  <si>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</si>
  <si>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</si>
  <si>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</si>
  <si>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</si>
  <si>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</si>
  <si>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</si>
  <si>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</si>
  <si>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</si>
  <si>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</si>
  <si>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</si>
  <si>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</si>
  <si>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</si>
  <si>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</si>
  <si>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</si>
  <si>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</si>
  <si>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</si>
  <si>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</si>
  <si>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</si>
  <si>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</si>
  <si>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</si>
  <si>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</si>
  <si>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</si>
  <si>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</si>
  <si>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</si>
  <si>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</si>
  <si>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</si>
  <si>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</si>
  <si>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</si>
  <si>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</si>
  <si>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</si>
  <si>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</si>
  <si>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</si>
  <si>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</si>
  <si>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</si>
  <si>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</si>
  <si>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</si>
  <si>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</si>
  <si>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</si>
  <si>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</si>
  <si>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</si>
  <si>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</si>
  <si>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</si>
  <si>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</si>
  <si>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</si>
  <si>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</si>
  <si>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</si>
  <si>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</si>
  <si>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</si>
  <si>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</si>
  <si>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</si>
  <si>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</si>
  <si>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</si>
  <si>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</si>
  <si>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</si>
  <si>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</si>
  <si>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</si>
  <si>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</si>
  <si>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</si>
  <si>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</si>
  <si>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</si>
  <si>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</si>
  <si>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</si>
  <si>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</si>
  <si>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</si>
  <si>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</si>
  <si>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</si>
  <si>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</si>
  <si>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</si>
  <si>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</si>
  <si>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</si>
  <si>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</si>
  <si>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</si>
  <si>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</si>
  <si>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</si>
  <si>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</si>
  <si>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</si>
  <si>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</si>
  <si>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</si>
  <si>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</si>
  <si>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</si>
  <si>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</si>
  <si>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</si>
  <si>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</si>
  <si>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</si>
  <si>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</si>
  <si>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</si>
  <si>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</si>
  <si>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</si>
  <si>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</si>
  <si>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</si>
  <si>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</si>
  <si>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</si>
  <si>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</si>
  <si>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</si>
  <si>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</si>
  <si>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</si>
  <si>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</si>
  <si>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</si>
  <si>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</si>
  <si>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</si>
  <si>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</si>
  <si>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</si>
  <si>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</si>
  <si>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</si>
  <si>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</si>
  <si>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</si>
  <si>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</si>
  <si>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</si>
  <si>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</si>
  <si>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</si>
  <si>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</si>
  <si>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</si>
  <si>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</si>
  <si>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</si>
  <si>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</si>
  <si>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</si>
  <si>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</si>
  <si>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</si>
  <si>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</si>
  <si>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</si>
  <si>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</si>
  <si>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</si>
  <si>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</si>
  <si>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</si>
  <si>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</si>
  <si>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</si>
  <si>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</si>
  <si>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</si>
  <si>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</si>
  <si>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</si>
  <si>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</si>
  <si>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</si>
  <si>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</si>
  <si>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</si>
  <si>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</si>
  <si>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</si>
  <si>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</si>
  <si>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</si>
  <si>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</si>
  <si>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</si>
  <si>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</si>
  <si>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</si>
  <si>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</si>
  <si>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</si>
  <si>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</si>
  <si>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</si>
  <si>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</si>
  <si>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</si>
  <si>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</si>
  <si>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</si>
  <si>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</si>
  <si>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</si>
  <si>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三重県朝日町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</si>
  <si>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</si>
  <si>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</si>
  <si>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</si>
  <si>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</si>
  <si>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</si>
  <si>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</si>
  <si>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</si>
  <si>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</si>
  <si>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</si>
  <si>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</si>
  <si>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</si>
  <si>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</si>
  <si>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</si>
  <si>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</si>
  <si>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</si>
  <si>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</si>
  <si>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</si>
  <si>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</si>
  <si>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</si>
  <si>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</si>
  <si>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</si>
  <si>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</si>
  <si>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</si>
  <si>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</si>
  <si>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</si>
  <si>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</si>
  <si>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</si>
  <si>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</si>
  <si>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</si>
  <si>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</si>
  <si>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</si>
  <si>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</si>
  <si>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</si>
  <si>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</si>
  <si>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</si>
  <si>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</si>
  <si>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</si>
  <si>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</si>
  <si>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</si>
  <si>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</si>
  <si>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</si>
  <si>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</si>
  <si>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</si>
  <si>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</si>
  <si>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</si>
  <si>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</si>
  <si>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</si>
  <si>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</si>
  <si>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</si>
  <si>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</si>
  <si>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</si>
  <si>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</si>
  <si>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</si>
  <si>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</si>
  <si>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</si>
  <si>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</si>
  <si>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</si>
  <si>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</si>
  <si>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</si>
  <si>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</si>
  <si>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</si>
  <si>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</si>
  <si>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</si>
  <si>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</si>
  <si>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</si>
  <si>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</si>
  <si>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</si>
  <si>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</si>
  <si>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</si>
  <si>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</si>
  <si>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</si>
  <si>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</si>
  <si>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</si>
  <si>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</si>
  <si>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</si>
  <si>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</si>
  <si>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</si>
  <si>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</si>
  <si>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</si>
  <si>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</si>
  <si>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</si>
  <si>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</si>
  <si>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</si>
  <si>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</si>
  <si>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</si>
  <si>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</si>
  <si>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</si>
  <si>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</si>
  <si>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</si>
  <si>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</si>
  <si>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</si>
  <si>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</si>
  <si>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</si>
  <si>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</si>
  <si>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</si>
  <si>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</si>
  <si>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</si>
  <si>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</si>
  <si>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</si>
  <si>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</si>
  <si>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</si>
  <si>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</si>
  <si>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</si>
  <si>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</si>
  <si>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</si>
  <si>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</si>
  <si>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</si>
  <si>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</si>
  <si>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</si>
  <si>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</si>
  <si>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</si>
  <si>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</si>
  <si>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</si>
  <si>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</si>
  <si>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</si>
  <si>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</si>
  <si>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</si>
  <si>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</si>
  <si>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</si>
  <si>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</si>
  <si>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</si>
  <si>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</si>
  <si>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</si>
  <si>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</si>
  <si>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</si>
  <si>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</si>
  <si>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</si>
  <si>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</si>
  <si>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</si>
  <si>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</si>
  <si>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</si>
  <si>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</si>
  <si>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</si>
  <si>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</si>
  <si>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</si>
  <si>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</si>
  <si>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</si>
  <si>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</si>
  <si>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</si>
  <si>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</si>
  <si>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</si>
  <si>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</si>
  <si>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</si>
  <si>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</si>
  <si>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</si>
  <si>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</si>
  <si>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</si>
  <si>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</si>
  <si>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</si>
  <si>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</si>
  <si>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三重県朝日町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</si>
  <si>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</si>
  <si>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</si>
  <si>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</si>
  <si>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</si>
  <si>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</si>
  <si>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</si>
  <si>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</si>
  <si>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</si>
  <si>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</si>
  <si>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</si>
  <si>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</si>
  <si>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</si>
  <si>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</si>
  <si>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</si>
  <si>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</si>
  <si>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</si>
  <si>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</si>
  <si>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</si>
  <si>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</si>
  <si>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</si>
  <si>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</si>
  <si>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</si>
  <si>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</si>
  <si>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</si>
  <si>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</si>
  <si>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</si>
  <si>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</si>
  <si>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</si>
  <si>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</si>
  <si>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</si>
  <si>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</si>
  <si>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</si>
  <si>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</si>
  <si>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</si>
  <si>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</si>
  <si>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</si>
  <si>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</si>
  <si>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</si>
  <si>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</si>
  <si>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</si>
  <si>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</si>
  <si>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</si>
  <si>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</si>
  <si>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</si>
  <si>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</si>
  <si>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</si>
  <si>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</si>
  <si>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</si>
  <si>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</si>
  <si>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</si>
  <si>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</si>
  <si>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</si>
  <si>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</si>
  <si>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</si>
  <si>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</si>
  <si>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</si>
  <si>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</si>
  <si>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</si>
  <si>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</si>
  <si>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</si>
  <si>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</si>
  <si>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</si>
  <si>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</si>
  <si>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</si>
  <si>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</si>
  <si>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</si>
  <si>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</si>
  <si>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</si>
  <si>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</si>
  <si>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</si>
  <si>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</si>
  <si>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</si>
  <si>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</si>
  <si>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</si>
  <si>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</si>
  <si>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</si>
  <si>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</si>
  <si>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</si>
  <si>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</si>
  <si>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</si>
  <si>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</si>
  <si>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</si>
  <si>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</si>
  <si>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</si>
  <si>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</si>
  <si>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</si>
  <si>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</si>
  <si>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</si>
  <si>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</si>
  <si>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</si>
  <si>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</si>
  <si>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</si>
  <si>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</si>
  <si>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</si>
  <si>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</si>
  <si>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</si>
  <si>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</si>
  <si>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</si>
  <si>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</si>
  <si>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</si>
  <si>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</si>
  <si>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</si>
  <si>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</si>
  <si>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</si>
  <si>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</si>
  <si>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</si>
  <si>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</si>
  <si>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</si>
  <si>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</si>
  <si>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</si>
  <si>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</si>
  <si>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</si>
  <si>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</si>
  <si>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</si>
  <si>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</si>
  <si>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</si>
  <si>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</si>
  <si>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</si>
  <si>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</si>
  <si>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</si>
  <si>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</si>
  <si>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</si>
  <si>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</si>
  <si>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</si>
  <si>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</si>
  <si>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</si>
  <si>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</si>
  <si>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</si>
  <si>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</si>
  <si>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</si>
  <si>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</si>
  <si>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</si>
  <si>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</si>
  <si>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</si>
  <si>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</si>
  <si>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</si>
  <si>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</si>
  <si>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</si>
  <si>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</si>
  <si>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</si>
  <si>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</si>
  <si>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</si>
  <si>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</si>
  <si>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</si>
  <si>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</si>
  <si>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</si>
  <si>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</si>
  <si>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</si>
  <si>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</si>
  <si>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</si>
  <si>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</si>
  <si>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</si>
  <si>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</si>
  <si>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</si>
  <si>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</si>
  <si>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</si>
  <si>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</si>
  <si>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</si>
  <si>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</si>
  <si>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</si>
  <si>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</si>
  <si>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</si>
  <si>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</si>
  <si>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</si>
  <si>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</si>
  <si>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</si>
  <si>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</si>
  <si>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</si>
  <si>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</si>
  <si>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</si>
  <si>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</si>
  <si>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</si>
  <si>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</si>
  <si>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</si>
  <si>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</si>
  <si>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9.43</t>
  </si>
  <si>
    <t>▲ 1.49</t>
  </si>
  <si>
    <t>▲ 6.89</t>
  </si>
  <si>
    <t>▲ 0.53</t>
  </si>
  <si>
    <t>水道事業会計</t>
  </si>
  <si>
    <t>一般会計</t>
  </si>
  <si>
    <t>下水道事業会計</t>
  </si>
  <si>
    <t>介護保険特別会計</t>
  </si>
  <si>
    <t>国民健康保険特別会計</t>
  </si>
  <si>
    <t>後期高齢者医療特別会計</t>
  </si>
  <si>
    <t>墓地公園特別会計</t>
  </si>
  <si>
    <t>その他会計（赤字）</t>
  </si>
  <si>
    <t>その他会計（黒字）</t>
  </si>
  <si>
    <t>R01</t>
    <phoneticPr fontId="5"/>
  </si>
  <si>
    <t>R02</t>
    <phoneticPr fontId="5"/>
  </si>
  <si>
    <t>R03</t>
    <phoneticPr fontId="5"/>
  </si>
  <si>
    <t>R04</t>
    <phoneticPr fontId="5"/>
  </si>
  <si>
    <t>R05</t>
    <phoneticPr fontId="5"/>
  </si>
  <si>
    <t>-</t>
    <phoneticPr fontId="2"/>
  </si>
  <si>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</si>
  <si>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</si>
  <si>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</si>
  <si>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</si>
  <si>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</si>
  <si>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</si>
  <si>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</si>
  <si>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</si>
  <si>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</si>
  <si>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</si>
  <si>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</si>
  <si>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2" eb="4">
      <t>タイノウ</t>
    </rPh>
    <rPh sb="4" eb="6">
      <t>セイリ</t>
    </rPh>
    <rPh sb="6" eb="8">
      <t>カクジュウ</t>
    </rPh>
    <rPh sb="8" eb="10">
      <t>ジギョウ</t>
    </rPh>
    <rPh sb="10" eb="12">
      <t>トクベツ</t>
    </rPh>
    <rPh sb="12" eb="14">
      <t>カイケイ</t>
    </rPh>
    <phoneticPr fontId="2"/>
  </si>
  <si>
    <t>朝明広域衛生組合</t>
    <rPh sb="0" eb="2">
      <t>アサケ</t>
    </rPh>
    <rPh sb="2" eb="4">
      <t>コウイキ</t>
    </rPh>
    <rPh sb="4" eb="6">
      <t>エイセイ</t>
    </rPh>
    <rPh sb="6" eb="8">
      <t>クミアイ</t>
    </rPh>
    <phoneticPr fontId="2"/>
  </si>
  <si>
    <t>三重県三重郡老人福祉施設組合</t>
    <rPh sb="0" eb="3">
      <t>ミエケン</t>
    </rPh>
    <rPh sb="3" eb="6">
      <t>ミエグン</t>
    </rPh>
    <rPh sb="6" eb="8">
      <t>ロウジン</t>
    </rPh>
    <rPh sb="8" eb="10">
      <t>フクシ</t>
    </rPh>
    <rPh sb="10" eb="12">
      <t>シセツ</t>
    </rPh>
    <rPh sb="12" eb="14">
      <t>クミアイ</t>
    </rPh>
    <phoneticPr fontId="2"/>
  </si>
  <si>
    <t>　（介護サービス事業特別会計）</t>
    <rPh sb="2" eb="4">
      <t>カイゴ</t>
    </rPh>
    <rPh sb="8" eb="10">
      <t>ジギョウ</t>
    </rPh>
    <rPh sb="10" eb="12">
      <t>トクベツ</t>
    </rPh>
    <rPh sb="12" eb="14">
      <t>カイケイ</t>
    </rPh>
    <phoneticPr fontId="2"/>
  </si>
  <si>
    <t>朝日町・川越町組合立環境クリーンセンター</t>
    <rPh sb="0" eb="3">
      <t>アサヒチョウ</t>
    </rPh>
    <rPh sb="4" eb="7">
      <t>カワゴエチョウ</t>
    </rPh>
    <rPh sb="7" eb="9">
      <t>クミアイ</t>
    </rPh>
    <rPh sb="9" eb="10">
      <t>リツ</t>
    </rPh>
    <rPh sb="10" eb="12">
      <t>カンキョウ</t>
    </rPh>
    <phoneticPr fontId="2"/>
  </si>
  <si>
    <t>朝日町庁舎建設基金</t>
    <rPh sb="0" eb="3">
      <t>アサヒチョウ</t>
    </rPh>
    <rPh sb="3" eb="5">
      <t>チョウシャ</t>
    </rPh>
    <rPh sb="5" eb="7">
      <t>ケンセツ</t>
    </rPh>
    <rPh sb="7" eb="9">
      <t>キキン</t>
    </rPh>
    <phoneticPr fontId="5"/>
  </si>
  <si>
    <t>朝日町自治区振興基金</t>
    <rPh sb="0" eb="3">
      <t>アサヒチョウ</t>
    </rPh>
    <rPh sb="3" eb="6">
      <t>ジチク</t>
    </rPh>
    <rPh sb="6" eb="8">
      <t>シンコウ</t>
    </rPh>
    <rPh sb="8" eb="10">
      <t>キキン</t>
    </rPh>
    <phoneticPr fontId="2"/>
  </si>
  <si>
    <t>朝日町ふれあいゾーン整備基金</t>
    <rPh sb="0" eb="3">
      <t>アサヒチョウ</t>
    </rPh>
    <rPh sb="10" eb="12">
      <t>セイビ</t>
    </rPh>
    <rPh sb="12" eb="14">
      <t>キキン</t>
    </rPh>
    <phoneticPr fontId="2"/>
  </si>
  <si>
    <t>朝日町ふれあい基金</t>
    <rPh sb="0" eb="3">
      <t>アサヒチョウ</t>
    </rPh>
    <rPh sb="7" eb="9">
      <t>キキン</t>
    </rPh>
    <phoneticPr fontId="2"/>
  </si>
  <si>
    <t>朝日町学校教育施設整備基金</t>
    <rPh sb="0" eb="3">
      <t>アサヒチョウ</t>
    </rPh>
    <rPh sb="3" eb="5">
      <t>ガッコウ</t>
    </rPh>
    <rPh sb="5" eb="7">
      <t>キョウイク</t>
    </rPh>
    <rPh sb="7" eb="9">
      <t>シセツ</t>
    </rPh>
    <rPh sb="9" eb="11">
      <t>セイビ</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</si>
</sst>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8F0-467B-BC36-999F6B7B2A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25839</c:v>
                </c:pt>
                <c:pt idx="1">
                  <c:v>49328</c:v>
                </c:pt>
                <c:pt idx="2">
                  <c:v>32632</c:v>
                </c:pt>
                <c:pt idx="3">
                  <c:v>33503</c:v>
                </c:pt>
                <c:pt idx="4">
                  <c:v>19760</c:v>
                </c:pt>
              </c:numCache>
            </c:numRef>
          </c:val>
          <c:smooth val="0"/>
          <c:extLst>
            <c:ext xmlns:c16="http://schemas.microsoft.com/office/drawing/2014/chart" uri="{C3380CC4-5D6E-409C-BE32-E72D297353CC}">
              <c16:uniqueId val="{00000001-F8F0-467B-BC36-999F6B7B2A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3.13</c:v>
                </c:pt>
                <c:pt idx="2">
                  <c:v>6.44</c:v>
                </c:pt>
                <c:pt idx="3">
                  <c:v>3.89</c:v>
                </c:pt>
                <c:pt idx="4">
                  <c:v>3.88</c:v>
                </c:pt>
              </c:numCache>
            </c:numRef>
          </c:val>
          <c:extLst>
            <c:ext xmlns:c16="http://schemas.microsoft.com/office/drawing/2014/chart" uri="{C3380CC4-5D6E-409C-BE32-E72D297353CC}">
              <c16:uniqueId val="{00000000-07DC-4044-AAA8-DC68388ADE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27.7</c:v>
                </c:pt>
                <c:pt idx="1">
                  <c:v>27.48</c:v>
                </c:pt>
                <c:pt idx="2">
                  <c:v>26.4</c:v>
                </c:pt>
                <c:pt idx="3">
                  <c:v>23.14</c:v>
                </c:pt>
                <c:pt idx="4">
                  <c:v>21.86</c:v>
                </c:pt>
              </c:numCache>
            </c:numRef>
          </c:val>
          <c:extLst>
            <c:ext xmlns:c16="http://schemas.microsoft.com/office/drawing/2014/chart" uri="{C3380CC4-5D6E-409C-BE32-E72D297353CC}">
              <c16:uniqueId val="{00000001-07DC-4044-AAA8-DC68388ADE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-9.43</c:v>
                </c:pt>
                <c:pt idx="1">
                  <c:v>-1.49</c:v>
                </c:pt>
                <c:pt idx="2">
                  <c:v>4.5599999999999996</c:v>
                </c:pt>
                <c:pt idx="3">
                  <c:v>-6.89</c:v>
                </c:pt>
                <c:pt idx="4">
                  <c:v>-0.53</c:v>
                </c:pt>
              </c:numCache>
            </c:numRef>
          </c:val>
          <c:smooth val="0"/>
          <c:extLst>
            <c:ext xmlns:c16="http://schemas.microsoft.com/office/drawing/2014/chart" uri="{C3380CC4-5D6E-409C-BE32-E72D297353CC}">
              <c16:uniqueId val="{00000002-07DC-4044-AAA8-DC68388ADE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0.62</c:v>
                </c:pt>
                <c:pt idx="2">
                  <c:v>#N/A</c:v>
                </c:pt>
                <c:pt idx="3">
                  <c:v>0.09</c:v>
                </c:pt>
                <c:pt idx="4">
                  <c:v>#N/A</c:v>
                </c:pt>
                <c:pt idx="5">
                  <c:v>0.83</c:v>
                </c:pt>
                <c:pt idx="6">
                  <c:v>#N/A</c:v>
                </c:pt>
                <c:pt idx="7">
                  <c:v>5.78</c:v>
                </c:pt>
                <c:pt idx="8">
                  <c:v>0</c:v>
                </c:pt>
                <c:pt idx="9">
                  <c:v>0</c:v>
                </c:pt>
              </c:numCache>
            </c:numRef>
          </c:val>
          <c:extLst>
            <c:ext xmlns:c16="http://schemas.microsoft.com/office/drawing/2014/chart" uri="{C3380CC4-5D6E-409C-BE32-E72D297353CC}">
              <c16:uniqueId val="{00000000-A0AA-44FF-8529-71B41095C5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A-44FF-8529-71B41095C5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A-44FF-8529-71B41095C525}"/>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0.06</c:v>
                </c:pt>
                <c:pt idx="4">
                  <c:v>#N/A</c:v>
                </c:pt>
                <c:pt idx="5">
                  <c:v>0.03</c:v>
                </c:pt>
                <c:pt idx="6">
                  <c:v>#N/A</c:v>
                </c:pt>
                <c:pt idx="7">
                  <c:v>0</c:v>
                </c:pt>
                <c:pt idx="8">
                  <c:v>#N/A</c:v>
                </c:pt>
                <c:pt idx="9">
                  <c:v>0</c:v>
                </c:pt>
              </c:numCache>
            </c:numRef>
          </c:val>
          <c:extLst>
            <c:ext xmlns:c16="http://schemas.microsoft.com/office/drawing/2014/chart" uri="{C3380CC4-5D6E-409C-BE32-E72D297353CC}">
              <c16:uniqueId val="{00000003-A0AA-44FF-8529-71B41095C5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0.09</c:v>
                </c:pt>
                <c:pt idx="4">
                  <c:v>#N/A</c:v>
                </c:pt>
                <c:pt idx="5">
                  <c:v>0.09</c:v>
                </c:pt>
                <c:pt idx="6">
                  <c:v>#N/A</c:v>
                </c:pt>
                <c:pt idx="7">
                  <c:v>0.13</c:v>
                </c:pt>
                <c:pt idx="8">
                  <c:v>#N/A</c:v>
                </c:pt>
                <c:pt idx="9">
                  <c:v>0.11</c:v>
                </c:pt>
              </c:numCache>
            </c:numRef>
          </c:val>
          <c:extLst>
            <c:ext xmlns:c16="http://schemas.microsoft.com/office/drawing/2014/chart" uri="{C3380CC4-5D6E-409C-BE32-E72D297353CC}">
              <c16:uniqueId val="{00000004-A0AA-44FF-8529-71B41095C5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0.83</c:v>
                </c:pt>
                <c:pt idx="4">
                  <c:v>#N/A</c:v>
                </c:pt>
                <c:pt idx="5">
                  <c:v>0.42</c:v>
                </c:pt>
                <c:pt idx="6">
                  <c:v>#N/A</c:v>
                </c:pt>
                <c:pt idx="7">
                  <c:v>0.27</c:v>
                </c:pt>
                <c:pt idx="8">
                  <c:v>#N/A</c:v>
                </c:pt>
                <c:pt idx="9">
                  <c:v>0.21</c:v>
                </c:pt>
              </c:numCache>
            </c:numRef>
          </c:val>
          <c:extLst>
            <c:ext xmlns:c16="http://schemas.microsoft.com/office/drawing/2014/chart" uri="{C3380CC4-5D6E-409C-BE32-E72D297353CC}">
              <c16:uniqueId val="{00000005-A0AA-44FF-8529-71B41095C5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0.79</c:v>
                </c:pt>
                <c:pt idx="4">
                  <c:v>#N/A</c:v>
                </c:pt>
                <c:pt idx="5">
                  <c:v>0.42</c:v>
                </c:pt>
                <c:pt idx="6">
                  <c:v>#N/A</c:v>
                </c:pt>
                <c:pt idx="7">
                  <c:v>0.5</c:v>
                </c:pt>
                <c:pt idx="8">
                  <c:v>#N/A</c:v>
                </c:pt>
                <c:pt idx="9">
                  <c:v>0.43</c:v>
                </c:pt>
              </c:numCache>
            </c:numRef>
          </c:val>
          <c:extLst>
            <c:ext xmlns:c16="http://schemas.microsoft.com/office/drawing/2014/chart" uri="{C3380CC4-5D6E-409C-BE32-E72D297353CC}">
              <c16:uniqueId val="{00000006-A0AA-44FF-8529-71B41095C5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3.86</c:v>
                </c:pt>
              </c:numCache>
            </c:numRef>
          </c:val>
          <c:extLst>
            <c:ext xmlns:c16="http://schemas.microsoft.com/office/drawing/2014/chart" uri="{C3380CC4-5D6E-409C-BE32-E72D297353CC}">
              <c16:uniqueId val="{00000007-A0AA-44FF-8529-71B41095C5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3.06</c:v>
                </c:pt>
                <c:pt idx="4">
                  <c:v>#N/A</c:v>
                </c:pt>
                <c:pt idx="5">
                  <c:v>6.4</c:v>
                </c:pt>
                <c:pt idx="6">
                  <c:v>#N/A</c:v>
                </c:pt>
                <c:pt idx="7">
                  <c:v>3.88</c:v>
                </c:pt>
                <c:pt idx="8">
                  <c:v>#N/A</c:v>
                </c:pt>
                <c:pt idx="9">
                  <c:v>3.87</c:v>
                </c:pt>
              </c:numCache>
            </c:numRef>
          </c:val>
          <c:extLst>
            <c:ext xmlns:c16="http://schemas.microsoft.com/office/drawing/2014/chart" uri="{C3380CC4-5D6E-409C-BE32-E72D297353CC}">
              <c16:uniqueId val="{00000008-A0AA-44FF-8529-71B41095C5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8.48</c:v>
                </c:pt>
                <c:pt idx="2">
                  <c:v>#N/A</c:v>
                </c:pt>
                <c:pt idx="3">
                  <c:v>9.0500000000000007</c:v>
                </c:pt>
                <c:pt idx="4">
                  <c:v>#N/A</c:v>
                </c:pt>
                <c:pt idx="5">
                  <c:v>8.2200000000000006</c:v>
                </c:pt>
                <c:pt idx="6">
                  <c:v>#N/A</c:v>
                </c:pt>
                <c:pt idx="7">
                  <c:v>8.8699999999999992</c:v>
                </c:pt>
                <c:pt idx="8">
                  <c:v>#N/A</c:v>
                </c:pt>
                <c:pt idx="9">
                  <c:v>9.08</c:v>
                </c:pt>
              </c:numCache>
            </c:numRef>
          </c:val>
          <c:extLst>
            <c:ext xmlns:c16="http://schemas.microsoft.com/office/drawing/2014/chart" uri="{C3380CC4-5D6E-409C-BE32-E72D297353CC}">
              <c16:uniqueId val="{00000009-A0AA-44FF-8529-71B41095C5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385</c:v>
                </c:pt>
                <c:pt idx="5">
                  <c:v>384</c:v>
                </c:pt>
                <c:pt idx="8">
                  <c:v>377</c:v>
                </c:pt>
                <c:pt idx="11">
                  <c:v>371</c:v>
                </c:pt>
                <c:pt idx="14">
                  <c:v>359</c:v>
                </c:pt>
              </c:numCache>
            </c:numRef>
          </c:val>
          <c:extLst>
            <c:ext xmlns:c16="http://schemas.microsoft.com/office/drawing/2014/chart" uri="{C3380CC4-5D6E-409C-BE32-E72D297353CC}">
              <c16:uniqueId val="{00000000-4C15-4AAD-984E-F544EC630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15-4AAD-984E-F544EC630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15-4AAD-984E-F544EC630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5-4AAD-984E-F544EC630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c:v>
                </c:pt>
                <c:pt idx="3">
                  <c:v>243</c:v>
                </c:pt>
                <c:pt idx="6">
                  <c:v>225</c:v>
                </c:pt>
                <c:pt idx="9">
                  <c:v>207</c:v>
                </c:pt>
                <c:pt idx="12">
                  <c:v>164</c:v>
                </c:pt>
              </c:numCache>
            </c:numRef>
          </c:val>
          <c:extLst>
            <c:ext xmlns:c16="http://schemas.microsoft.com/office/drawing/2014/chart" uri="{C3380CC4-5D6E-409C-BE32-E72D297353CC}">
              <c16:uniqueId val="{00000004-4C15-4AAD-984E-F544EC630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5-4AAD-984E-F544EC630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15-4AAD-984E-F544EC630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321</c:v>
                </c:pt>
                <c:pt idx="3">
                  <c:v>338</c:v>
                </c:pt>
                <c:pt idx="6">
                  <c:v>373</c:v>
                </c:pt>
                <c:pt idx="9">
                  <c:v>384</c:v>
                </c:pt>
                <c:pt idx="12">
                  <c:v>395</c:v>
                </c:pt>
              </c:numCache>
            </c:numRef>
          </c:val>
          <c:extLst>
            <c:ext xmlns:c16="http://schemas.microsoft.com/office/drawing/2014/chart" uri="{C3380CC4-5D6E-409C-BE32-E72D297353CC}">
              <c16:uniqueId val="{00000007-4C15-4AAD-984E-F544EC6304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197</c:v>
                </c:pt>
                <c:pt idx="5">
                  <c:v>#N/A</c:v>
                </c:pt>
                <c:pt idx="6">
                  <c:v>#N/A</c:v>
                </c:pt>
                <c:pt idx="7">
                  <c:v>221</c:v>
                </c:pt>
                <c:pt idx="8">
                  <c:v>#N/A</c:v>
                </c:pt>
                <c:pt idx="9">
                  <c:v>#N/A</c:v>
                </c:pt>
                <c:pt idx="10">
                  <c:v>220</c:v>
                </c:pt>
                <c:pt idx="11">
                  <c:v>#N/A</c:v>
                </c:pt>
                <c:pt idx="12">
                  <c:v>#N/A</c:v>
                </c:pt>
                <c:pt idx="13">
                  <c:v>200</c:v>
                </c:pt>
                <c:pt idx="14">
                  <c:v>#N/A</c:v>
                </c:pt>
              </c:numCache>
            </c:numRef>
          </c:val>
          <c:smooth val="0"/>
          <c:extLst>
            <c:ext xmlns:c16="http://schemas.microsoft.com/office/drawing/2014/chart" uri="{C3380CC4-5D6E-409C-BE32-E72D297353CC}">
              <c16:uniqueId val="{00000008-4C15-4AAD-984E-F544EC6304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4118</c:v>
                </c:pt>
                <c:pt idx="5">
                  <c:v>4066</c:v>
                </c:pt>
                <c:pt idx="8">
                  <c:v>4069</c:v>
                </c:pt>
                <c:pt idx="11">
                  <c:v>3869</c:v>
                </c:pt>
                <c:pt idx="14">
                  <c:v>3795</c:v>
                </c:pt>
              </c:numCache>
            </c:numRef>
          </c:val>
          <c:extLst>
            <c:ext xmlns:c16="http://schemas.microsoft.com/office/drawing/2014/chart" uri="{C3380CC4-5D6E-409C-BE32-E72D297353CC}">
              <c16:uniqueId val="{00000000-8C07-4C79-AE34-B426968E2E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c:v>
                </c:pt>
                <c:pt idx="5">
                  <c:v>2</c:v>
                </c:pt>
                <c:pt idx="8">
                  <c:v>0</c:v>
                </c:pt>
                <c:pt idx="11">
                  <c:v>0</c:v>
                </c:pt>
                <c:pt idx="14">
                  <c:v>0</c:v>
                </c:pt>
              </c:numCache>
            </c:numRef>
          </c:val>
          <c:extLst>
            <c:ext xmlns:c16="http://schemas.microsoft.com/office/drawing/2014/chart" uri="{C3380CC4-5D6E-409C-BE32-E72D297353CC}">
              <c16:uniqueId val="{00000001-8C07-4C79-AE34-B426968E2E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2030</c:v>
                </c:pt>
                <c:pt idx="5">
                  <c:v>2014</c:v>
                </c:pt>
                <c:pt idx="8">
                  <c:v>2133</c:v>
                </c:pt>
                <c:pt idx="11">
                  <c:v>1969</c:v>
                </c:pt>
                <c:pt idx="14">
                  <c:v>1895</c:v>
                </c:pt>
              </c:numCache>
            </c:numRef>
          </c:val>
          <c:extLst>
            <c:ext xmlns:c16="http://schemas.microsoft.com/office/drawing/2014/chart" uri="{C3380CC4-5D6E-409C-BE32-E72D297353CC}">
              <c16:uniqueId val="{00000002-8C07-4C79-AE34-B426968E2E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07-4C79-AE34-B426968E2E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07-4C79-AE34-B426968E2E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7-4C79-AE34-B426968E2E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6-8C07-4C79-AE34-B426968E2E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2</c:v>
                </c:pt>
                <c:pt idx="6">
                  <c:v>1</c:v>
                </c:pt>
                <c:pt idx="9">
                  <c:v>4</c:v>
                </c:pt>
                <c:pt idx="12">
                  <c:v>4</c:v>
                </c:pt>
              </c:numCache>
            </c:numRef>
          </c:val>
          <c:extLst>
            <c:ext xmlns:c16="http://schemas.microsoft.com/office/drawing/2014/chart" uri="{C3380CC4-5D6E-409C-BE32-E72D297353CC}">
              <c16:uniqueId val="{00000007-8C07-4C79-AE34-B426968E2E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2015</c:v>
                </c:pt>
                <c:pt idx="3">
                  <c:v>1992</c:v>
                </c:pt>
                <c:pt idx="6">
                  <c:v>1894</c:v>
                </c:pt>
                <c:pt idx="9">
                  <c:v>1714</c:v>
                </c:pt>
                <c:pt idx="12">
                  <c:v>1661</c:v>
                </c:pt>
              </c:numCache>
            </c:numRef>
          </c:val>
          <c:extLst>
            <c:ext xmlns:c16="http://schemas.microsoft.com/office/drawing/2014/chart" uri="{C3380CC4-5D6E-409C-BE32-E72D297353CC}">
              <c16:uniqueId val="{00000008-8C07-4C79-AE34-B426968E2E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07-4C79-AE34-B426968E2E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4192</c:v>
                </c:pt>
                <c:pt idx="3">
                  <c:v>4360</c:v>
                </c:pt>
                <c:pt idx="6">
                  <c:v>4495</c:v>
                </c:pt>
                <c:pt idx="9">
                  <c:v>4338</c:v>
                </c:pt>
                <c:pt idx="12">
                  <c:v>4103</c:v>
                </c:pt>
              </c:numCache>
            </c:numRef>
          </c:val>
          <c:extLst>
            <c:ext xmlns:c16="http://schemas.microsoft.com/office/drawing/2014/chart" uri="{C3380CC4-5D6E-409C-BE32-E72D297353CC}">
              <c16:uniqueId val="{0000000A-8C07-4C79-AE34-B426968E2E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c:v>
                </c:pt>
                <c:pt idx="2">
                  <c:v>#N/A</c:v>
                </c:pt>
                <c:pt idx="3">
                  <c:v>#N/A</c:v>
                </c:pt>
                <c:pt idx="4">
                  <c:v>272</c:v>
                </c:pt>
                <c:pt idx="5">
                  <c:v>#N/A</c:v>
                </c:pt>
                <c:pt idx="6">
                  <c:v>#N/A</c:v>
                </c:pt>
                <c:pt idx="7">
                  <c:v>188</c:v>
                </c:pt>
                <c:pt idx="8">
                  <c:v>#N/A</c:v>
                </c:pt>
                <c:pt idx="9">
                  <c:v>#N/A</c:v>
                </c:pt>
                <c:pt idx="10">
                  <c:v>219</c:v>
                </c:pt>
                <c:pt idx="11">
                  <c:v>#N/A</c:v>
                </c:pt>
                <c:pt idx="12">
                  <c:v>#N/A</c:v>
                </c:pt>
                <c:pt idx="13">
                  <c:v>78</c:v>
                </c:pt>
                <c:pt idx="14">
                  <c:v>#N/A</c:v>
                </c:pt>
              </c:numCache>
            </c:numRef>
          </c:val>
          <c:smooth val="0"/>
          <c:extLst>
            <c:ext xmlns:c16="http://schemas.microsoft.com/office/drawing/2014/chart" uri="{C3380CC4-5D6E-409C-BE32-E72D297353CC}">
              <c16:uniqueId val="{0000000B-8C07-4C79-AE34-B426968E2E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869</c:v>
                </c:pt>
                <c:pt idx="1">
                  <c:v>737</c:v>
                </c:pt>
                <c:pt idx="2">
                  <c:v>717</c:v>
                </c:pt>
              </c:numCache>
            </c:numRef>
          </c:val>
          <c:extLst>
            <c:ext xmlns:c16="http://schemas.microsoft.com/office/drawing/2014/chart" uri="{C3380CC4-5D6E-409C-BE32-E72D297353CC}">
              <c16:uniqueId val="{00000000-0175-4E9D-B148-D1B1481C3B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114</c:v>
                </c:pt>
                <c:pt idx="1">
                  <c:v>104</c:v>
                </c:pt>
                <c:pt idx="2">
                  <c:v>101</c:v>
                </c:pt>
              </c:numCache>
            </c:numRef>
          </c:val>
          <c:extLst>
            <c:ext xmlns:c16="http://schemas.microsoft.com/office/drawing/2014/chart" uri="{C3380CC4-5D6E-409C-BE32-E72D297353CC}">
              <c16:uniqueId val="{00000001-0175-4E9D-B148-D1B1481C3B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905</c:v>
                </c:pt>
                <c:pt idx="1">
                  <c:v>867</c:v>
                </c:pt>
                <c:pt idx="2">
                  <c:v>829</c:v>
                </c:pt>
              </c:numCache>
            </c:numRef>
          </c:val>
          <c:extLst>
            <c:ext xmlns:c16="http://schemas.microsoft.com/office/drawing/2014/chart" uri="{C3380CC4-5D6E-409C-BE32-E72D297353CC}">
              <c16:uniqueId val="{00000002-0175-4E9D-B148-D1B1481C3B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財政力指数は前年度より低下しているが、全国平均・三重県平均より高い数値を保っている。</a:t>
          </a:r>
          <a:r>
            <a:rPr kumimoji="1" lang="ja-JP" altLang="en-US" sz="1100">
              <a:solidFill>
                <a:schemeClr val="dk1"/>
              </a:solidFill>
              <a:effectLst/>
              <a:latin typeface="+mn-lt"/>
              <a:ea typeface="+mn-ea"/>
              <a:cs typeface="+mn-cs"/>
            </a:rPr>
            <a:t>単年度の財政力指数は年々低下しており、令和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結果として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a:t>
          </a:r>
          <a:r>
            <a:rPr kumimoji="1" lang="ja-JP" altLang="en-US" sz="1100">
              <a:solidFill>
                <a:schemeClr val="dk1"/>
              </a:solidFill>
              <a:effectLst/>
              <a:latin typeface="+mn-lt"/>
              <a:ea typeface="+mn-ea"/>
              <a:cs typeface="+mn-cs"/>
            </a:rPr>
            <a:t>財政力指数も</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の低下となった。財政力指数の低下は、</a:t>
          </a:r>
          <a:r>
            <a:rPr kumimoji="1" lang="ja-JP" altLang="ja-JP" sz="1100">
              <a:solidFill>
                <a:schemeClr val="dk1"/>
              </a:solidFill>
              <a:effectLst/>
              <a:latin typeface="+mn-lt"/>
              <a:ea typeface="+mn-ea"/>
              <a:cs typeface="+mn-cs"/>
            </a:rPr>
            <a:t>基準財政需要額が増加していること</a:t>
          </a:r>
          <a:r>
            <a:rPr kumimoji="1" lang="ja-JP" altLang="en-US" sz="1100">
              <a:solidFill>
                <a:schemeClr val="dk1"/>
              </a:solidFill>
              <a:effectLst/>
              <a:latin typeface="+mn-lt"/>
              <a:ea typeface="+mn-ea"/>
              <a:cs typeface="+mn-cs"/>
            </a:rPr>
            <a:t>が要因となっており、</a:t>
          </a:r>
          <a:r>
            <a:rPr kumimoji="1" lang="ja-JP" altLang="ja-JP" sz="1100">
              <a:solidFill>
                <a:schemeClr val="dk1"/>
              </a:solidFill>
              <a:effectLst/>
              <a:latin typeface="+mn-lt"/>
              <a:ea typeface="+mn-ea"/>
              <a:cs typeface="+mn-cs"/>
            </a:rPr>
            <a:t>財政力指数の増減に捉われず、</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安定的な財政運営に努める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41</xdr:row>
      <xdr:rowOff>13002</xdr:rowOff>
    </xdr:to>
    <xdr:cxnSp macro="">
      <xdr:nvCxnSpPr>
        <xdr:cNvPr id="70" name="直線コネクタ 69"/>
        <xdr:cNvCxnSpPr/>
      </xdr:nvCxnSpPr>
      <xdr:spPr>
        <a:xfrm>
          <a:off x="4114800" y="70079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149981</xdr:rowOff>
    </xdr:to>
    <xdr:cxnSp macro="">
      <xdr:nvCxnSpPr>
        <xdr:cNvPr id="73" name="直線コネクタ 72"/>
        <xdr:cNvCxnSpPr/>
      </xdr:nvCxnSpPr>
      <xdr:spPr>
        <a:xfrm>
          <a:off x="3225800" y="6927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69548</xdr:rowOff>
    </xdr:to>
    <xdr:cxnSp macro="">
      <xdr:nvCxnSpPr>
        <xdr:cNvPr id="76" name="直線コネクタ 75"/>
        <xdr:cNvCxnSpPr/>
      </xdr:nvCxnSpPr>
      <xdr:spPr>
        <a:xfrm>
          <a:off x="2336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23585</xdr:rowOff>
    </xdr:to>
    <xdr:cxnSp macro="">
      <xdr:nvCxnSpPr>
        <xdr:cNvPr id="79" name="直線コネクタ 78"/>
        <xdr:cNvCxnSpPr/>
      </xdr:nvCxnSpPr>
      <xdr:spPr>
        <a:xfrm>
          <a:off x="1447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3" name="楕円 92"/>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4" name="テキスト ボックス 93"/>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132745</xdr:rowOff>
    </xdr:from>
    <xdr:to>
      <xdr:col>7</xdr:col>
      <xdr:colOff>31750</xdr:colOff>
      <xdr:row>40</xdr:row>
      <xdr:rowOff>62895</xdr:rowOff>
    </xdr:to>
    <xdr:sp macro="" textlink="">
      <xdr:nvSpPr>
        <xdr:cNvPr id="97" name="楕円 96"/>
        <xdr:cNvSpPr/>
      </xdr:nvSpPr>
      <xdr:spPr>
        <a:xfrm>
          <a:off x="1397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73072</xdr:rowOff>
    </xdr:from>
    <xdr:ext cx="762000" cy="259045"/>
    <xdr:sp macro="" textlink="">
      <xdr:nvSpPr>
        <xdr:cNvPr id="98" name="テキスト ボックス 97"/>
        <xdr:cNvSpPr txBox="1"/>
      </xdr:nvSpPr>
      <xdr:spPr>
        <a:xfrm>
          <a:off x="1066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％上昇しているが、前年度までと同様に全国平均、三重県平均よりも低い数値となっている。</a:t>
          </a:r>
          <a:endParaRPr lang="ja-JP" altLang="ja-JP" sz="1400">
            <a:effectLst/>
          </a:endParaRPr>
        </a:p>
        <a:p>
          <a:r>
            <a:rPr kumimoji="1" lang="ja-JP" altLang="ja-JP" sz="1100">
              <a:solidFill>
                <a:schemeClr val="dk1"/>
              </a:solidFill>
              <a:effectLst/>
              <a:latin typeface="+mn-lt"/>
              <a:ea typeface="+mn-ea"/>
              <a:cs typeface="+mn-cs"/>
            </a:rPr>
            <a:t>経常収支比率の上昇は、物価高騰の影響による支出増や公債費が増加したことなどが主たる要因である。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128778</xdr:rowOff>
    </xdr:to>
    <xdr:cxnSp macro="">
      <xdr:nvCxnSpPr>
        <xdr:cNvPr id="131" name="直線コネクタ 130"/>
        <xdr:cNvCxnSpPr/>
      </xdr:nvCxnSpPr>
      <xdr:spPr>
        <a:xfrm>
          <a:off x="4114800" y="107563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126492</xdr:rowOff>
    </xdr:to>
    <xdr:cxnSp macro="">
      <xdr:nvCxnSpPr>
        <xdr:cNvPr id="134" name="直線コネクタ 133"/>
        <xdr:cNvCxnSpPr/>
      </xdr:nvCxnSpPr>
      <xdr:spPr>
        <a:xfrm>
          <a:off x="3225800" y="106743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8128</xdr:rowOff>
    </xdr:to>
    <xdr:cxnSp macro="">
      <xdr:nvCxnSpPr>
        <xdr:cNvPr id="137" name="直線コネクタ 136"/>
        <xdr:cNvCxnSpPr/>
      </xdr:nvCxnSpPr>
      <xdr:spPr>
        <a:xfrm flipV="1">
          <a:off x="2336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64</xdr:row>
      <xdr:rowOff>164846</xdr:rowOff>
    </xdr:to>
    <xdr:cxnSp macro="">
      <xdr:nvCxnSpPr>
        <xdr:cNvPr id="140" name="直線コネクタ 139"/>
        <xdr:cNvCxnSpPr/>
      </xdr:nvCxnSpPr>
      <xdr:spPr>
        <a:xfrm flipV="1">
          <a:off x="1447800" y="1080947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1"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人当たり人件費・物件費等決算額は前年度より大きく増加した。</a:t>
          </a:r>
          <a:endParaRPr lang="ja-JP" altLang="ja-JP" sz="1400">
            <a:effectLst/>
          </a:endParaRPr>
        </a:p>
        <a:p>
          <a:r>
            <a:rPr kumimoji="1" lang="ja-JP" altLang="ja-JP" sz="1100">
              <a:solidFill>
                <a:schemeClr val="dk1"/>
              </a:solidFill>
              <a:effectLst/>
              <a:latin typeface="+mn-lt"/>
              <a:ea typeface="+mn-ea"/>
              <a:cs typeface="+mn-cs"/>
            </a:rPr>
            <a:t>当町では人口に対して年少人口の割合が高く、幼児教育・保育の無償化などにより保育の割合が増加し、</a:t>
          </a:r>
          <a:r>
            <a:rPr kumimoji="1" lang="ja-JP" altLang="en-US" sz="1100">
              <a:solidFill>
                <a:schemeClr val="dk1"/>
              </a:solidFill>
              <a:effectLst/>
              <a:latin typeface="+mn-lt"/>
              <a:ea typeface="+mn-ea"/>
              <a:cs typeface="+mn-cs"/>
            </a:rPr>
            <a:t>人件費の割合が高くなっている。また、給与改定や定期昇給などにより</a:t>
          </a:r>
          <a:r>
            <a:rPr kumimoji="1" lang="ja-JP" altLang="ja-JP" sz="1100">
              <a:solidFill>
                <a:schemeClr val="dk1"/>
              </a:solidFill>
              <a:effectLst/>
              <a:latin typeface="+mn-lt"/>
              <a:ea typeface="+mn-ea"/>
              <a:cs typeface="+mn-cs"/>
            </a:rPr>
            <a:t>、人件費決算額は年々増加している。物件費においても、令和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小中学校給食賄材料費の予算計上</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前年度より増加しており、人口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人当たりの決算額が増加した。全国平均や三重県平均と比較すると約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万円以上高い水準であるため、引き続き削減に努める。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148210</xdr:rowOff>
    </xdr:from>
    <xdr:to>
      <xdr:col>23</xdr:col>
      <xdr:colOff>133350</xdr:colOff>
      <xdr:row>82</xdr:row>
      <xdr:rowOff>16608</xdr:rowOff>
    </xdr:to>
    <xdr:cxnSp macro="">
      <xdr:nvCxnSpPr>
        <xdr:cNvPr id="196" name="直線コネクタ 195"/>
        <xdr:cNvCxnSpPr/>
      </xdr:nvCxnSpPr>
      <xdr:spPr>
        <a:xfrm>
          <a:off x="4114800" y="14035660"/>
          <a:ext cx="838200" cy="3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110263</xdr:rowOff>
    </xdr:from>
    <xdr:to>
      <xdr:col>19</xdr:col>
      <xdr:colOff>133350</xdr:colOff>
      <xdr:row>81</xdr:row>
      <xdr:rowOff>148210</xdr:rowOff>
    </xdr:to>
    <xdr:cxnSp macro="">
      <xdr:nvCxnSpPr>
        <xdr:cNvPr id="199" name="直線コネクタ 198"/>
        <xdr:cNvCxnSpPr/>
      </xdr:nvCxnSpPr>
      <xdr:spPr>
        <a:xfrm>
          <a:off x="3225800" y="1399771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110263</xdr:rowOff>
    </xdr:from>
    <xdr:to>
      <xdr:col>15</xdr:col>
      <xdr:colOff>82550</xdr:colOff>
      <xdr:row>81</xdr:row>
      <xdr:rowOff>125845</xdr:rowOff>
    </xdr:to>
    <xdr:cxnSp macro="">
      <xdr:nvCxnSpPr>
        <xdr:cNvPr id="202" name="直線コネクタ 201"/>
        <xdr:cNvCxnSpPr/>
      </xdr:nvCxnSpPr>
      <xdr:spPr>
        <a:xfrm flipV="1">
          <a:off x="2336800" y="13997713"/>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57936</xdr:rowOff>
    </xdr:from>
    <xdr:to>
      <xdr:col>11</xdr:col>
      <xdr:colOff>31750</xdr:colOff>
      <xdr:row>81</xdr:row>
      <xdr:rowOff>125845</xdr:rowOff>
    </xdr:to>
    <xdr:cxnSp macro="">
      <xdr:nvCxnSpPr>
        <xdr:cNvPr id="205" name="直線コネクタ 204"/>
        <xdr:cNvCxnSpPr/>
      </xdr:nvCxnSpPr>
      <xdr:spPr>
        <a:xfrm>
          <a:off x="1447800" y="1394538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137258</xdr:rowOff>
    </xdr:from>
    <xdr:to>
      <xdr:col>23</xdr:col>
      <xdr:colOff>184150</xdr:colOff>
      <xdr:row>82</xdr:row>
      <xdr:rowOff>67408</xdr:rowOff>
    </xdr:to>
    <xdr:sp macro="" textlink="">
      <xdr:nvSpPr>
        <xdr:cNvPr id="215" name="楕円 214"/>
        <xdr:cNvSpPr/>
      </xdr:nvSpPr>
      <xdr:spPr>
        <a:xfrm>
          <a:off x="4902200" y="140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153785</xdr:rowOff>
    </xdr:from>
    <xdr:ext cx="762000" cy="259045"/>
    <xdr:sp macro="" textlink="">
      <xdr:nvSpPr>
        <xdr:cNvPr id="216" name="人件費・物件費等の状況該当値テキスト"/>
        <xdr:cNvSpPr txBox="1"/>
      </xdr:nvSpPr>
      <xdr:spPr>
        <a:xfrm>
          <a:off x="5041900" y="138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97410</xdr:rowOff>
    </xdr:from>
    <xdr:to>
      <xdr:col>19</xdr:col>
      <xdr:colOff>184150</xdr:colOff>
      <xdr:row>82</xdr:row>
      <xdr:rowOff>27560</xdr:rowOff>
    </xdr:to>
    <xdr:sp macro="" textlink="">
      <xdr:nvSpPr>
        <xdr:cNvPr id="217" name="楕円 216"/>
        <xdr:cNvSpPr/>
      </xdr:nvSpPr>
      <xdr:spPr>
        <a:xfrm>
          <a:off x="4064000" y="13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37737</xdr:rowOff>
    </xdr:from>
    <xdr:ext cx="736600" cy="259045"/>
    <xdr:sp macro="" textlink="">
      <xdr:nvSpPr>
        <xdr:cNvPr id="218" name="テキスト ボックス 217"/>
        <xdr:cNvSpPr txBox="1"/>
      </xdr:nvSpPr>
      <xdr:spPr>
        <a:xfrm>
          <a:off x="3733800" y="1375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59463</xdr:rowOff>
    </xdr:from>
    <xdr:to>
      <xdr:col>15</xdr:col>
      <xdr:colOff>133350</xdr:colOff>
      <xdr:row>81</xdr:row>
      <xdr:rowOff>161063</xdr:rowOff>
    </xdr:to>
    <xdr:sp macro="" textlink="">
      <xdr:nvSpPr>
        <xdr:cNvPr id="219" name="楕円 218"/>
        <xdr:cNvSpPr/>
      </xdr:nvSpPr>
      <xdr:spPr>
        <a:xfrm>
          <a:off x="3175000" y="13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171240</xdr:rowOff>
    </xdr:from>
    <xdr:ext cx="762000" cy="259045"/>
    <xdr:sp macro="" textlink="">
      <xdr:nvSpPr>
        <xdr:cNvPr id="220" name="テキスト ボックス 219"/>
        <xdr:cNvSpPr txBox="1"/>
      </xdr:nvSpPr>
      <xdr:spPr>
        <a:xfrm>
          <a:off x="2844800" y="137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75045</xdr:rowOff>
    </xdr:from>
    <xdr:to>
      <xdr:col>11</xdr:col>
      <xdr:colOff>82550</xdr:colOff>
      <xdr:row>82</xdr:row>
      <xdr:rowOff>5195</xdr:rowOff>
    </xdr:to>
    <xdr:sp macro="" textlink="">
      <xdr:nvSpPr>
        <xdr:cNvPr id="221" name="楕円 220"/>
        <xdr:cNvSpPr/>
      </xdr:nvSpPr>
      <xdr:spPr>
        <a:xfrm>
          <a:off x="2286000" y="139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15372</xdr:rowOff>
    </xdr:from>
    <xdr:ext cx="762000" cy="259045"/>
    <xdr:sp macro="" textlink="">
      <xdr:nvSpPr>
        <xdr:cNvPr id="222" name="テキスト ボックス 221"/>
        <xdr:cNvSpPr txBox="1"/>
      </xdr:nvSpPr>
      <xdr:spPr>
        <a:xfrm>
          <a:off x="1955800" y="137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7136</xdr:rowOff>
    </xdr:from>
    <xdr:to>
      <xdr:col>7</xdr:col>
      <xdr:colOff>31750</xdr:colOff>
      <xdr:row>81</xdr:row>
      <xdr:rowOff>108736</xdr:rowOff>
    </xdr:to>
    <xdr:sp macro="" textlink="">
      <xdr:nvSpPr>
        <xdr:cNvPr id="223" name="楕円 222"/>
        <xdr:cNvSpPr/>
      </xdr:nvSpPr>
      <xdr:spPr>
        <a:xfrm>
          <a:off x="1397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118913</xdr:rowOff>
    </xdr:from>
    <xdr:ext cx="762000" cy="259045"/>
    <xdr:sp macro="" textlink="">
      <xdr:nvSpPr>
        <xdr:cNvPr id="224" name="テキスト ボックス 223"/>
        <xdr:cNvSpPr txBox="1"/>
      </xdr:nvSpPr>
      <xdr:spPr>
        <a:xfrm>
          <a:off x="1066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全国町村平均よりも高い数値であるが、当町は三重県内でも政令指定都市である愛知県名古屋市に近く、施行時特例市である四日市市に近接しており経済状況も近いと考えられるため、人事院勧告や三重県人事委員会勧告だけでなく、近隣市町の動向・民間企業等の経済情勢・地域の実情を反映しつつ、適正な給与水準の設定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96661</xdr:rowOff>
    </xdr:to>
    <xdr:cxnSp macro="">
      <xdr:nvCxnSpPr>
        <xdr:cNvPr id="258" name="直線コネクタ 257"/>
        <xdr:cNvCxnSpPr/>
      </xdr:nvCxnSpPr>
      <xdr:spPr>
        <a:xfrm>
          <a:off x="16179800" y="153289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83255</xdr:rowOff>
    </xdr:to>
    <xdr:cxnSp macro="">
      <xdr:nvCxnSpPr>
        <xdr:cNvPr id="261" name="直線コネクタ 260"/>
        <xdr:cNvCxnSpPr/>
      </xdr:nvCxnSpPr>
      <xdr:spPr>
        <a:xfrm flipV="1">
          <a:off x="15290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83255</xdr:rowOff>
    </xdr:to>
    <xdr:cxnSp macro="">
      <xdr:nvCxnSpPr>
        <xdr:cNvPr id="264" name="直線コネクタ 263"/>
        <xdr:cNvCxnSpPr/>
      </xdr:nvCxnSpPr>
      <xdr:spPr>
        <a:xfrm>
          <a:off x="14401800" y="152350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88</xdr:row>
      <xdr:rowOff>147461</xdr:rowOff>
    </xdr:to>
    <xdr:cxnSp macro="">
      <xdr:nvCxnSpPr>
        <xdr:cNvPr id="267" name="直線コネクタ 266"/>
        <xdr:cNvCxnSpPr/>
      </xdr:nvCxnSpPr>
      <xdr:spPr>
        <a:xfrm>
          <a:off x="13512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7" name="楕円 276"/>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8" name="給与水準   （国との比較）該当値テキスト"/>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9" name="楕円 278"/>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0" name="テキスト ボックス 27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1" name="楕円 280"/>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2" name="テキスト ボックス 281"/>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5" name="楕円 284"/>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6" name="テキスト ボックス 285"/>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前年度と比較して職員数に増減はないものの、人口が減少したことにより人口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職員数は、前年度</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人より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、全国平均や三重県平均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増加傾向にあることから、平均との差は前年度より縮まっている。</a:t>
          </a:r>
          <a:endParaRPr lang="ja-JP" altLang="ja-JP" sz="1400">
            <a:effectLst/>
          </a:endParaRPr>
        </a:p>
        <a:p>
          <a:r>
            <a:rPr kumimoji="1" lang="ja-JP" altLang="en-US" sz="1100">
              <a:solidFill>
                <a:schemeClr val="dk1"/>
              </a:solidFill>
              <a:effectLst/>
              <a:latin typeface="+mn-lt"/>
              <a:ea typeface="+mn-ea"/>
              <a:cs typeface="+mn-cs"/>
            </a:rPr>
            <a:t>類似団体平均と比較すると上回っているが、これは</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傾向にあったことが要因である。今後も人口は同水準で推移することが予測されており、人員削減の予定はないが、組織の簡素化や業務の効率化を図り、適正な定員管理に努める。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48920</xdr:rowOff>
    </xdr:to>
    <xdr:cxnSp macro="">
      <xdr:nvCxnSpPr>
        <xdr:cNvPr id="318" name="直線コネクタ 317"/>
        <xdr:cNvCxnSpPr/>
      </xdr:nvCxnSpPr>
      <xdr:spPr>
        <a:xfrm>
          <a:off x="16179800" y="1050544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52781</xdr:rowOff>
    </xdr:to>
    <xdr:cxnSp macro="">
      <xdr:nvCxnSpPr>
        <xdr:cNvPr id="321" name="直線コネクタ 320"/>
        <xdr:cNvCxnSpPr/>
      </xdr:nvCxnSpPr>
      <xdr:spPr>
        <a:xfrm flipV="1">
          <a:off x="15290800" y="1050544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52781</xdr:rowOff>
    </xdr:from>
    <xdr:to>
      <xdr:col>72</xdr:col>
      <xdr:colOff>203200</xdr:colOff>
      <xdr:row>61</xdr:row>
      <xdr:rowOff>56642</xdr:rowOff>
    </xdr:to>
    <xdr:cxnSp macro="">
      <xdr:nvCxnSpPr>
        <xdr:cNvPr id="324" name="直線コネクタ 323"/>
        <xdr:cNvCxnSpPr/>
      </xdr:nvCxnSpPr>
      <xdr:spPr>
        <a:xfrm flipV="1">
          <a:off x="14401800" y="1051123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45542</xdr:rowOff>
    </xdr:from>
    <xdr:to>
      <xdr:col>68</xdr:col>
      <xdr:colOff>152400</xdr:colOff>
      <xdr:row>61</xdr:row>
      <xdr:rowOff>56642</xdr:rowOff>
    </xdr:to>
    <xdr:cxnSp macro="">
      <xdr:nvCxnSpPr>
        <xdr:cNvPr id="327" name="直線コネクタ 326"/>
        <xdr:cNvCxnSpPr/>
      </xdr:nvCxnSpPr>
      <xdr:spPr>
        <a:xfrm>
          <a:off x="13512800" y="105039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169570</xdr:rowOff>
    </xdr:from>
    <xdr:to>
      <xdr:col>81</xdr:col>
      <xdr:colOff>95250</xdr:colOff>
      <xdr:row>61</xdr:row>
      <xdr:rowOff>99720</xdr:rowOff>
    </xdr:to>
    <xdr:sp macro="" textlink="">
      <xdr:nvSpPr>
        <xdr:cNvPr id="337" name="楕円 336"/>
        <xdr:cNvSpPr/>
      </xdr:nvSpPr>
      <xdr:spPr>
        <a:xfrm>
          <a:off x="169672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14647</xdr:rowOff>
    </xdr:from>
    <xdr:ext cx="762000" cy="259045"/>
    <xdr:sp macro="" textlink="">
      <xdr:nvSpPr>
        <xdr:cNvPr id="338" name="定員管理の状況該当値テキスト"/>
        <xdr:cNvSpPr txBox="1"/>
      </xdr:nvSpPr>
      <xdr:spPr>
        <a:xfrm>
          <a:off x="17106900" y="103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39" name="楕円 338"/>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0" name="テキスト ボックス 339"/>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1" name="楕円 340"/>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2" name="テキスト ボックス 341"/>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3" name="楕円 342"/>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4" name="テキスト ボックス 343"/>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166192</xdr:rowOff>
    </xdr:from>
    <xdr:to>
      <xdr:col>64</xdr:col>
      <xdr:colOff>152400</xdr:colOff>
      <xdr:row>61</xdr:row>
      <xdr:rowOff>96342</xdr:rowOff>
    </xdr:to>
    <xdr:sp macro="" textlink="">
      <xdr:nvSpPr>
        <xdr:cNvPr id="345" name="楕円 344"/>
        <xdr:cNvSpPr/>
      </xdr:nvSpPr>
      <xdr:spPr>
        <a:xfrm>
          <a:off x="13462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106519</xdr:rowOff>
    </xdr:from>
    <xdr:ext cx="762000" cy="259045"/>
    <xdr:sp macro="" textlink="">
      <xdr:nvSpPr>
        <xdr:cNvPr id="346" name="テキスト ボックス 345"/>
        <xdr:cNvSpPr txBox="1"/>
      </xdr:nvSpPr>
      <xdr:spPr>
        <a:xfrm>
          <a:off x="13131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前年度より比率が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し、全国平均・三重県平均は上回っているものの、類似団体平均と同水準である。</a:t>
          </a:r>
          <a:endParaRPr lang="ja-JP" altLang="ja-JP" sz="1400">
            <a:effectLst/>
          </a:endParaRPr>
        </a:p>
        <a:p>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した要因は、普通交付税（臨時財政対策債発行可能額含む）の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78" name="直線コネクタ 377"/>
        <xdr:cNvCxnSpPr/>
      </xdr:nvCxnSpPr>
      <xdr:spPr>
        <a:xfrm flipV="1">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136652</xdr:rowOff>
    </xdr:to>
    <xdr:cxnSp macro="">
      <xdr:nvCxnSpPr>
        <xdr:cNvPr id="381" name="直線コネクタ 380"/>
        <xdr:cNvCxnSpPr/>
      </xdr:nvCxnSpPr>
      <xdr:spPr>
        <a:xfrm>
          <a:off x="15290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127000</xdr:rowOff>
    </xdr:to>
    <xdr:cxnSp macro="">
      <xdr:nvCxnSpPr>
        <xdr:cNvPr id="384" name="直線コネクタ 383"/>
        <xdr:cNvCxnSpPr/>
      </xdr:nvCxnSpPr>
      <xdr:spPr>
        <a:xfrm flipV="1">
          <a:off x="14401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127000</xdr:rowOff>
    </xdr:to>
    <xdr:cxnSp macro="">
      <xdr:nvCxnSpPr>
        <xdr:cNvPr id="387" name="直線コネクタ 386"/>
        <xdr:cNvCxnSpPr/>
      </xdr:nvCxnSpPr>
      <xdr:spPr>
        <a:xfrm>
          <a:off x="13512800" y="691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7" name="楕円 396"/>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8"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9" name="楕円 398"/>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0" name="テキスト ボックス 399"/>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4" name="テキスト ボックス 40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5" name="楕円 404"/>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6" name="テキスト ボックス 405"/>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将来負担比率は前年度より</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、全国平均は下回っている。</a:t>
          </a:r>
          <a:endParaRPr lang="ja-JP" altLang="ja-JP" sz="1400">
            <a:effectLst/>
          </a:endParaRPr>
        </a:p>
        <a:p>
          <a:r>
            <a:rPr kumimoji="1" lang="ja-JP" altLang="ja-JP" sz="1100">
              <a:solidFill>
                <a:sysClr val="windowText" lastClr="000000"/>
              </a:solidFill>
              <a:effectLst/>
              <a:latin typeface="+mn-lt"/>
              <a:ea typeface="+mn-ea"/>
              <a:cs typeface="+mn-cs"/>
            </a:rPr>
            <a:t>比率が</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した要因は、</a:t>
          </a:r>
          <a:r>
            <a:rPr kumimoji="1" lang="ja-JP" altLang="en-US" sz="1100">
              <a:solidFill>
                <a:sysClr val="windowText" lastClr="000000"/>
              </a:solidFill>
              <a:effectLst/>
              <a:latin typeface="+mn-lt"/>
              <a:ea typeface="+mn-ea"/>
              <a:cs typeface="+mn-cs"/>
            </a:rPr>
            <a:t>事業の抑制により地方債現在高</a:t>
          </a:r>
          <a:r>
            <a:rPr kumimoji="1" lang="ja-JP" altLang="ja-JP" sz="1100">
              <a:solidFill>
                <a:sysClr val="windowText" lastClr="000000"/>
              </a:solidFill>
              <a:effectLst/>
              <a:latin typeface="+mn-lt"/>
              <a:ea typeface="+mn-ea"/>
              <a:cs typeface="+mn-cs"/>
            </a:rPr>
            <a:t>が減少し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ことによるものである。今後は財政調整基金を中心とした基金の確保に努める。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114240</xdr:rowOff>
    </xdr:from>
    <xdr:to>
      <xdr:col>81</xdr:col>
      <xdr:colOff>44450</xdr:colOff>
      <xdr:row>14</xdr:row>
      <xdr:rowOff>1391</xdr:rowOff>
    </xdr:to>
    <xdr:cxnSp macro="">
      <xdr:nvCxnSpPr>
        <xdr:cNvPr id="442" name="直線コネクタ 441"/>
        <xdr:cNvCxnSpPr/>
      </xdr:nvCxnSpPr>
      <xdr:spPr>
        <a:xfrm flipV="1">
          <a:off x="16179800" y="234309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1391</xdr:rowOff>
    </xdr:to>
    <xdr:cxnSp macro="">
      <xdr:nvCxnSpPr>
        <xdr:cNvPr id="445" name="直線コネクタ 444"/>
        <xdr:cNvCxnSpPr/>
      </xdr:nvCxnSpPr>
      <xdr:spPr>
        <a:xfrm>
          <a:off x="15290800" y="238675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157903</xdr:rowOff>
    </xdr:from>
    <xdr:to>
      <xdr:col>72</xdr:col>
      <xdr:colOff>203200</xdr:colOff>
      <xdr:row>14</xdr:row>
      <xdr:rowOff>30117</xdr:rowOff>
    </xdr:to>
    <xdr:cxnSp macro="">
      <xdr:nvCxnSpPr>
        <xdr:cNvPr id="448" name="直線コネクタ 447"/>
        <xdr:cNvCxnSpPr/>
      </xdr:nvCxnSpPr>
      <xdr:spPr>
        <a:xfrm flipV="1">
          <a:off x="14401800" y="238675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50" name="テキスト ボックス 449"/>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123432</xdr:rowOff>
    </xdr:from>
    <xdr:to>
      <xdr:col>68</xdr:col>
      <xdr:colOff>152400</xdr:colOff>
      <xdr:row>14</xdr:row>
      <xdr:rowOff>30117</xdr:rowOff>
    </xdr:to>
    <xdr:cxnSp macro="">
      <xdr:nvCxnSpPr>
        <xdr:cNvPr id="451" name="直線コネクタ 450"/>
        <xdr:cNvCxnSpPr/>
      </xdr:nvCxnSpPr>
      <xdr:spPr>
        <a:xfrm>
          <a:off x="13512800" y="2352282"/>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3" name="テキスト ボックス 452"/>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63440</xdr:rowOff>
    </xdr:from>
    <xdr:to>
      <xdr:col>81</xdr:col>
      <xdr:colOff>95250</xdr:colOff>
      <xdr:row>13</xdr:row>
      <xdr:rowOff>165040</xdr:rowOff>
    </xdr:to>
    <xdr:sp macro="" textlink="">
      <xdr:nvSpPr>
        <xdr:cNvPr id="461" name="楕円 460"/>
        <xdr:cNvSpPr/>
      </xdr:nvSpPr>
      <xdr:spPr>
        <a:xfrm>
          <a:off x="169672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35517</xdr:rowOff>
    </xdr:from>
    <xdr:ext cx="762000" cy="259045"/>
    <xdr:sp macro="" textlink="">
      <xdr:nvSpPr>
        <xdr:cNvPr id="462" name="将来負担の状況該当値テキスト"/>
        <xdr:cNvSpPr txBox="1"/>
      </xdr:nvSpPr>
      <xdr:spPr>
        <a:xfrm>
          <a:off x="17106900" y="22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122041</xdr:rowOff>
    </xdr:from>
    <xdr:to>
      <xdr:col>77</xdr:col>
      <xdr:colOff>95250</xdr:colOff>
      <xdr:row>14</xdr:row>
      <xdr:rowOff>52191</xdr:rowOff>
    </xdr:to>
    <xdr:sp macro="" textlink="">
      <xdr:nvSpPr>
        <xdr:cNvPr id="463" name="楕円 462"/>
        <xdr:cNvSpPr/>
      </xdr:nvSpPr>
      <xdr:spPr>
        <a:xfrm>
          <a:off x="16129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36968</xdr:rowOff>
    </xdr:from>
    <xdr:ext cx="736600" cy="259045"/>
    <xdr:sp macro="" textlink="">
      <xdr:nvSpPr>
        <xdr:cNvPr id="464" name="テキスト ボックス 463"/>
        <xdr:cNvSpPr txBox="1"/>
      </xdr:nvSpPr>
      <xdr:spPr>
        <a:xfrm>
          <a:off x="15798800" y="243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107103</xdr:rowOff>
    </xdr:from>
    <xdr:to>
      <xdr:col>73</xdr:col>
      <xdr:colOff>44450</xdr:colOff>
      <xdr:row>14</xdr:row>
      <xdr:rowOff>37253</xdr:rowOff>
    </xdr:to>
    <xdr:sp macro="" textlink="">
      <xdr:nvSpPr>
        <xdr:cNvPr id="465" name="楕円 464"/>
        <xdr:cNvSpPr/>
      </xdr:nvSpPr>
      <xdr:spPr>
        <a:xfrm>
          <a:off x="15240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47430</xdr:rowOff>
    </xdr:from>
    <xdr:ext cx="762000" cy="259045"/>
    <xdr:sp macro="" textlink="">
      <xdr:nvSpPr>
        <xdr:cNvPr id="466" name="テキスト ボックス 465"/>
        <xdr:cNvSpPr txBox="1"/>
      </xdr:nvSpPr>
      <xdr:spPr>
        <a:xfrm>
          <a:off x="14909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7" name="楕円 466"/>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8" name="テキスト ボックス 467"/>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72632</xdr:rowOff>
    </xdr:from>
    <xdr:to>
      <xdr:col>64</xdr:col>
      <xdr:colOff>152400</xdr:colOff>
      <xdr:row>14</xdr:row>
      <xdr:rowOff>2782</xdr:rowOff>
    </xdr:to>
    <xdr:sp macro="" textlink="">
      <xdr:nvSpPr>
        <xdr:cNvPr id="469" name="楕円 468"/>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159009</xdr:rowOff>
    </xdr:from>
    <xdr:ext cx="762000" cy="259045"/>
    <xdr:sp macro="" textlink="">
      <xdr:nvSpPr>
        <xdr:cNvPr id="470" name="テキスト ボックス 469"/>
        <xdr:cNvSpPr txBox="1"/>
      </xdr:nvSpPr>
      <xdr:spPr>
        <a:xfrm>
          <a:off x="13131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増加し、類似団体内平均や全国平均、三重県平均よりも高い数値となっている。</a:t>
          </a:r>
          <a:r>
            <a:rPr lang="ja-JP" altLang="ja-JP" sz="1100" b="0" i="0" baseline="0">
              <a:solidFill>
                <a:schemeClr val="dk1"/>
              </a:solidFill>
              <a:effectLst/>
              <a:latin typeface="+mn-lt"/>
              <a:ea typeface="+mn-ea"/>
              <a:cs typeface="+mn-cs"/>
            </a:rPr>
            <a:t>職員数や手当の水準が類似団体と比較して高いため、経常収支比率の人件費分が高くなっている。</a:t>
          </a:r>
          <a:r>
            <a:rPr lang="ja-JP" altLang="en-US"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人口増加に伴い保育児数が近年増加傾向にあり、保育に係る人件費の割合が高くなっていることが特殊要因として挙げられる。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14986</xdr:rowOff>
    </xdr:to>
    <xdr:cxnSp macro="">
      <xdr:nvCxnSpPr>
        <xdr:cNvPr id="64" name="直線コネクタ 63"/>
        <xdr:cNvCxnSpPr/>
      </xdr:nvCxnSpPr>
      <xdr:spPr>
        <a:xfrm>
          <a:off x="3987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163576</xdr:rowOff>
    </xdr:to>
    <xdr:cxnSp macro="">
      <xdr:nvCxnSpPr>
        <xdr:cNvPr id="67" name="直線コネクタ 66"/>
        <xdr:cNvCxnSpPr/>
      </xdr:nvCxnSpPr>
      <xdr:spPr>
        <a:xfrm>
          <a:off x="3098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60706</xdr:rowOff>
    </xdr:to>
    <xdr:cxnSp macro="">
      <xdr:nvCxnSpPr>
        <xdr:cNvPr id="70" name="直線コネクタ 69"/>
        <xdr:cNvCxnSpPr/>
      </xdr:nvCxnSpPr>
      <xdr:spPr>
        <a:xfrm flipV="1">
          <a:off x="2209800" y="62809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37</xdr:row>
      <xdr:rowOff>60706</xdr:rowOff>
    </xdr:to>
    <xdr:cxnSp macro="">
      <xdr:nvCxnSpPr>
        <xdr:cNvPr id="73" name="直線コネクタ 72"/>
        <xdr:cNvCxnSpPr/>
      </xdr:nvCxnSpPr>
      <xdr:spPr>
        <a:xfrm>
          <a:off x="1320800" y="612089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144289</xdr:rowOff>
    </xdr:from>
    <xdr:ext cx="762000" cy="259045"/>
    <xdr:sp macro="" textlink="">
      <xdr:nvSpPr>
        <xdr:cNvPr id="88" name="テキスト ボックス 87"/>
        <xdr:cNvSpPr txBox="1"/>
      </xdr:nvSpPr>
      <xdr:spPr>
        <a:xfrm>
          <a:off x="2717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155719</xdr:rowOff>
    </xdr:from>
    <xdr:ext cx="762000" cy="259045"/>
    <xdr:sp macro="" textlink="">
      <xdr:nvSpPr>
        <xdr:cNvPr id="92" name="テキスト ボックス 91"/>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や全国平均</a:t>
          </a:r>
          <a:r>
            <a:rPr kumimoji="1" lang="ja-JP" altLang="ja-JP" sz="1100">
              <a:solidFill>
                <a:schemeClr val="dk1"/>
              </a:solidFill>
              <a:effectLst/>
              <a:latin typeface="+mn-lt"/>
              <a:ea typeface="+mn-ea"/>
              <a:cs typeface="+mn-cs"/>
            </a:rPr>
            <a:t>・三重県平均</a:t>
          </a:r>
          <a:r>
            <a:rPr kumimoji="1" lang="ja-JP" altLang="en-US" sz="1100">
              <a:solidFill>
                <a:schemeClr val="dk1"/>
              </a:solidFill>
              <a:effectLst/>
              <a:latin typeface="+mn-lt"/>
              <a:ea typeface="+mn-ea"/>
              <a:cs typeface="+mn-cs"/>
            </a:rPr>
            <a:t>よりも高い</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人件費と同様、主として年少人口の増加に伴う保育士・幼稚園教諭など人材派遣委託料やシステム関連経費などの増加が要因であるが、物件費の改善余地は残っており、今後も物件費削減に努める。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66040</xdr:rowOff>
    </xdr:to>
    <xdr:cxnSp macro="">
      <xdr:nvCxnSpPr>
        <xdr:cNvPr id="125" name="直線コネクタ 124"/>
        <xdr:cNvCxnSpPr/>
      </xdr:nvCxnSpPr>
      <xdr:spPr>
        <a:xfrm>
          <a:off x="15671800" y="3030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115570</xdr:rowOff>
    </xdr:to>
    <xdr:cxnSp macro="">
      <xdr:nvCxnSpPr>
        <xdr:cNvPr id="128" name="直線コネクタ 127"/>
        <xdr:cNvCxnSpPr/>
      </xdr:nvCxnSpPr>
      <xdr:spPr>
        <a:xfrm>
          <a:off x="14782800" y="2832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88900</xdr:rowOff>
    </xdr:to>
    <xdr:cxnSp macro="">
      <xdr:nvCxnSpPr>
        <xdr:cNvPr id="131" name="直線コネクタ 130"/>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20</xdr:row>
      <xdr:rowOff>12700</xdr:rowOff>
    </xdr:to>
    <xdr:cxnSp macro="">
      <xdr:nvCxnSpPr>
        <xdr:cNvPr id="134" name="直線コネクタ 133"/>
        <xdr:cNvCxnSpPr/>
      </xdr:nvCxnSpPr>
      <xdr:spPr>
        <a:xfrm flipV="1">
          <a:off x="13004800" y="280162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当町の特徴として年少人口が極めて高いため、児童福祉に係る扶助費の比率が非常に高い。そのため、子育て支援施策をはじめとした児童福祉に係る扶助費の動向により急激に数値変化が生じる。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7" name="直線コネクタ 186"/>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90" name="直線コネクタ 189"/>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3" name="直線コネクタ 192"/>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23585</xdr:rowOff>
    </xdr:to>
    <xdr:cxnSp macro="">
      <xdr:nvCxnSpPr>
        <xdr:cNvPr id="196" name="直線コネクタ 195"/>
        <xdr:cNvCxnSpPr/>
      </xdr:nvCxnSpPr>
      <xdr:spPr>
        <a:xfrm>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6" name="楕円 205"/>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7"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8" name="楕円 207"/>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9" name="テキスト ボックス 208"/>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0" name="楕円 209"/>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1" name="テキスト ボックス 210"/>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2" name="楕円 211"/>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3" name="テキスト ボックス 21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その他は前年度より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下水道事業会計への繰出金が法適化に伴い補助費等への計上となったこと</a:t>
          </a:r>
          <a:r>
            <a:rPr kumimoji="1" lang="ja-JP" altLang="en-US" sz="1100">
              <a:solidFill>
                <a:schemeClr val="dk1"/>
              </a:solidFill>
              <a:effectLst/>
              <a:latin typeface="+mn-lt"/>
              <a:ea typeface="+mn-ea"/>
              <a:cs typeface="+mn-cs"/>
            </a:rPr>
            <a:t>により繰出金の割合が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ことが要因である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46990</xdr:rowOff>
    </xdr:to>
    <xdr:cxnSp macro="">
      <xdr:nvCxnSpPr>
        <xdr:cNvPr id="247" name="直線コネクタ 246"/>
        <xdr:cNvCxnSpPr/>
      </xdr:nvCxnSpPr>
      <xdr:spPr>
        <a:xfrm flipV="1">
          <a:off x="15671800" y="96291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119380</xdr:rowOff>
    </xdr:to>
    <xdr:cxnSp macro="">
      <xdr:nvCxnSpPr>
        <xdr:cNvPr id="250" name="直線コネクタ 249"/>
        <xdr:cNvCxnSpPr/>
      </xdr:nvCxnSpPr>
      <xdr:spPr>
        <a:xfrm flipV="1">
          <a:off x="14782800" y="98196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1270</xdr:rowOff>
    </xdr:to>
    <xdr:cxnSp macro="">
      <xdr:nvCxnSpPr>
        <xdr:cNvPr id="253" name="直線コネクタ 252"/>
        <xdr:cNvCxnSpPr/>
      </xdr:nvCxnSpPr>
      <xdr:spPr>
        <a:xfrm flipV="1">
          <a:off x="13893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115570</xdr:rowOff>
    </xdr:to>
    <xdr:cxnSp macro="">
      <xdr:nvCxnSpPr>
        <xdr:cNvPr id="256" name="直線コネクタ 255"/>
        <xdr:cNvCxnSpPr/>
      </xdr:nvCxnSpPr>
      <xdr:spPr>
        <a:xfrm flipV="1">
          <a:off x="13004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6" name="楕円 265"/>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7"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9" name="テキスト ボックス 268"/>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4" name="楕円 273"/>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5" name="テキスト ボックス 274"/>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、下水道事業会計への繰出金が</a:t>
          </a:r>
          <a:r>
            <a:rPr kumimoji="1" lang="ja-JP" altLang="ja-JP" sz="1100">
              <a:solidFill>
                <a:schemeClr val="dk1"/>
              </a:solidFill>
              <a:effectLst/>
              <a:latin typeface="+mn-lt"/>
              <a:ea typeface="+mn-ea"/>
              <a:cs typeface="+mn-cs"/>
            </a:rPr>
            <a:t>法適化に伴</a:t>
          </a:r>
          <a:r>
            <a:rPr kumimoji="1" lang="ja-JP" altLang="en-US" sz="1100">
              <a:solidFill>
                <a:schemeClr val="dk1"/>
              </a:solidFill>
              <a:effectLst/>
              <a:latin typeface="+mn-lt"/>
              <a:ea typeface="+mn-ea"/>
              <a:cs typeface="+mn-cs"/>
            </a:rPr>
            <a:t>い補助費等への計上となったことにより、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よりも低い数値</a:t>
          </a:r>
          <a:r>
            <a:rPr kumimoji="1" lang="ja-JP" altLang="ja-JP" sz="1100">
              <a:solidFill>
                <a:schemeClr val="dk1"/>
              </a:solidFill>
              <a:effectLst/>
              <a:latin typeface="+mn-lt"/>
              <a:ea typeface="+mn-ea"/>
              <a:cs typeface="+mn-cs"/>
            </a:rPr>
            <a:t>となったが、補助の必要性などを検証し、引き続き低い水準を維持できるように努める。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117856</xdr:rowOff>
    </xdr:to>
    <xdr:cxnSp macro="">
      <xdr:nvCxnSpPr>
        <xdr:cNvPr id="305" name="直線コネクタ 304"/>
        <xdr:cNvCxnSpPr/>
      </xdr:nvCxnSpPr>
      <xdr:spPr>
        <a:xfrm>
          <a:off x="15671800" y="61208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8" name="直線コネクタ 307"/>
        <xdr:cNvCxnSpPr/>
      </xdr:nvCxnSpPr>
      <xdr:spPr>
        <a:xfrm>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11" name="直線コネクタ 310"/>
        <xdr:cNvCxnSpPr/>
      </xdr:nvCxnSpPr>
      <xdr:spPr>
        <a:xfrm>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35560</xdr:rowOff>
    </xdr:to>
    <xdr:cxnSp macro="">
      <xdr:nvCxnSpPr>
        <xdr:cNvPr id="314" name="直線コネクタ 313"/>
        <xdr:cNvCxnSpPr/>
      </xdr:nvCxnSpPr>
      <xdr:spPr>
        <a:xfrm flipV="1">
          <a:off x="13004800" y="60980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6" name="楕円 325"/>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7" name="テキスト ボックス 326"/>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8" name="楕円 327"/>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9" name="テキスト ボックス 328"/>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0" name="楕円 329"/>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1" name="テキスト ボックス 330"/>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依然として類似団体内平均、全国平均、三重県平均よりも低い割合ではあるが、大規模事業で発行した町債の元金償還による支出増が見込まれるため、</a:t>
          </a:r>
          <a:r>
            <a:rPr lang="ja-JP" altLang="ja-JP" sz="1100" b="0" i="0" baseline="0">
              <a:solidFill>
                <a:schemeClr val="dk1"/>
              </a:solidFill>
              <a:effectLst/>
              <a:latin typeface="+mn-lt"/>
              <a:ea typeface="+mn-ea"/>
              <a:cs typeface="+mn-cs"/>
            </a:rPr>
            <a:t>厳しい財政運営となることが予想される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3" name="直線コネクタ 362"/>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94996</xdr:rowOff>
    </xdr:to>
    <xdr:cxnSp macro="">
      <xdr:nvCxnSpPr>
        <xdr:cNvPr id="366" name="直線コネクタ 365"/>
        <xdr:cNvCxnSpPr/>
      </xdr:nvCxnSpPr>
      <xdr:spPr>
        <a:xfrm>
          <a:off x="3098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44704</xdr:rowOff>
    </xdr:to>
    <xdr:cxnSp macro="">
      <xdr:nvCxnSpPr>
        <xdr:cNvPr id="369" name="直線コネクタ 368"/>
        <xdr:cNvCxnSpPr/>
      </xdr:nvCxnSpPr>
      <xdr:spPr>
        <a:xfrm>
          <a:off x="2209800" y="1307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85852</xdr:rowOff>
    </xdr:to>
    <xdr:cxnSp macro="">
      <xdr:nvCxnSpPr>
        <xdr:cNvPr id="372" name="直線コネクタ 371"/>
        <xdr:cNvCxnSpPr/>
      </xdr:nvCxnSpPr>
      <xdr:spPr>
        <a:xfrm flipV="1">
          <a:off x="1320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8" name="楕円 387"/>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9" name="テキスト ボックス 388"/>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0" name="楕円 389"/>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1" name="テキスト ボックス 390"/>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公債費以外は前年度より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全体的な決算額が減少したことが要因である。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130811</xdr:rowOff>
    </xdr:to>
    <xdr:cxnSp macro="">
      <xdr:nvCxnSpPr>
        <xdr:cNvPr id="424" name="直線コネクタ 423"/>
        <xdr:cNvCxnSpPr/>
      </xdr:nvCxnSpPr>
      <xdr:spPr>
        <a:xfrm>
          <a:off x="15671800" y="133629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161289</xdr:rowOff>
    </xdr:to>
    <xdr:cxnSp macro="">
      <xdr:nvCxnSpPr>
        <xdr:cNvPr id="427" name="直線コネクタ 426"/>
        <xdr:cNvCxnSpPr/>
      </xdr:nvCxnSpPr>
      <xdr:spPr>
        <a:xfrm>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73661</xdr:rowOff>
    </xdr:to>
    <xdr:cxnSp macro="">
      <xdr:nvCxnSpPr>
        <xdr:cNvPr id="430" name="直線コネクタ 429"/>
        <xdr:cNvCxnSpPr/>
      </xdr:nvCxnSpPr>
      <xdr:spPr>
        <a:xfrm flipV="1">
          <a:off x="13893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127000</xdr:rowOff>
    </xdr:to>
    <xdr:cxnSp macro="">
      <xdr:nvCxnSpPr>
        <xdr:cNvPr id="433" name="直線コネクタ 432"/>
        <xdr:cNvCxnSpPr/>
      </xdr:nvCxnSpPr>
      <xdr:spPr>
        <a:xfrm flipV="1">
          <a:off x="13004800" y="13446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43" name="楕円 442"/>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44"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9" name="楕円 448"/>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0" name="テキスト ボックス 449"/>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1" name="楕円 450"/>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2" name="テキスト ボックス 451"/>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3116</xdr:rowOff>
    </xdr:from>
    <xdr:to>
      <xdr:col>29</xdr:col>
      <xdr:colOff>127000</xdr:colOff>
      <xdr:row>17</xdr:row>
      <xdr:rowOff>30552</xdr:rowOff>
    </xdr:to>
    <xdr:cxnSp macro="">
      <xdr:nvCxnSpPr>
        <xdr:cNvPr id="47" name="直線コネクタ 46"/>
        <xdr:cNvCxnSpPr/>
      </xdr:nvCxnSpPr>
      <xdr:spPr bwMode="auto">
        <a:xfrm flipV="1">
          <a:off x="5003800" y="2965391"/>
          <a:ext cx="647700" cy="2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30552</xdr:rowOff>
    </xdr:from>
    <xdr:to>
      <xdr:col>26</xdr:col>
      <xdr:colOff>50800</xdr:colOff>
      <xdr:row>17</xdr:row>
      <xdr:rowOff>36660</xdr:rowOff>
    </xdr:to>
    <xdr:cxnSp macro="">
      <xdr:nvCxnSpPr>
        <xdr:cNvPr id="50" name="直線コネクタ 49"/>
        <xdr:cNvCxnSpPr/>
      </xdr:nvCxnSpPr>
      <xdr:spPr bwMode="auto">
        <a:xfrm flipV="1">
          <a:off x="4305300" y="2992827"/>
          <a:ext cx="698500" cy="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36660</xdr:rowOff>
    </xdr:from>
    <xdr:to>
      <xdr:col>22</xdr:col>
      <xdr:colOff>114300</xdr:colOff>
      <xdr:row>17</xdr:row>
      <xdr:rowOff>39216</xdr:rowOff>
    </xdr:to>
    <xdr:cxnSp macro="">
      <xdr:nvCxnSpPr>
        <xdr:cNvPr id="53" name="直線コネクタ 52"/>
        <xdr:cNvCxnSpPr/>
      </xdr:nvCxnSpPr>
      <xdr:spPr bwMode="auto">
        <a:xfrm flipV="1">
          <a:off x="3606800" y="2998935"/>
          <a:ext cx="698500" cy="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39216</xdr:rowOff>
    </xdr:from>
    <xdr:to>
      <xdr:col>18</xdr:col>
      <xdr:colOff>177800</xdr:colOff>
      <xdr:row>17</xdr:row>
      <xdr:rowOff>53522</xdr:rowOff>
    </xdr:to>
    <xdr:cxnSp macro="">
      <xdr:nvCxnSpPr>
        <xdr:cNvPr id="56" name="直線コネクタ 55"/>
        <xdr:cNvCxnSpPr/>
      </xdr:nvCxnSpPr>
      <xdr:spPr bwMode="auto">
        <a:xfrm flipV="1">
          <a:off x="2908300" y="3001491"/>
          <a:ext cx="698500" cy="1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123766</xdr:rowOff>
    </xdr:from>
    <xdr:to>
      <xdr:col>29</xdr:col>
      <xdr:colOff>177800</xdr:colOff>
      <xdr:row>17</xdr:row>
      <xdr:rowOff>53916</xdr:rowOff>
    </xdr:to>
    <xdr:sp macro="" textlink="">
      <xdr:nvSpPr>
        <xdr:cNvPr id="66" name="楕円 65"/>
        <xdr:cNvSpPr/>
      </xdr:nvSpPr>
      <xdr:spPr bwMode="auto">
        <a:xfrm>
          <a:off x="5600700" y="291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95843</xdr:rowOff>
    </xdr:from>
    <xdr:ext cx="762000" cy="259045"/>
    <xdr:sp macro="" textlink="">
      <xdr:nvSpPr>
        <xdr:cNvPr id="67" name="人口1人当たり決算額の推移該当値テキスト130"/>
        <xdr:cNvSpPr txBox="1"/>
      </xdr:nvSpPr>
      <xdr:spPr>
        <a:xfrm>
          <a:off x="5740400" y="28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151202</xdr:rowOff>
    </xdr:from>
    <xdr:to>
      <xdr:col>26</xdr:col>
      <xdr:colOff>101600</xdr:colOff>
      <xdr:row>17</xdr:row>
      <xdr:rowOff>81352</xdr:rowOff>
    </xdr:to>
    <xdr:sp macro="" textlink="">
      <xdr:nvSpPr>
        <xdr:cNvPr id="68" name="楕円 67"/>
        <xdr:cNvSpPr/>
      </xdr:nvSpPr>
      <xdr:spPr bwMode="auto">
        <a:xfrm>
          <a:off x="4953000" y="294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66129</xdr:rowOff>
    </xdr:from>
    <xdr:ext cx="736600" cy="259045"/>
    <xdr:sp macro="" textlink="">
      <xdr:nvSpPr>
        <xdr:cNvPr id="69" name="テキスト ボックス 68"/>
        <xdr:cNvSpPr txBox="1"/>
      </xdr:nvSpPr>
      <xdr:spPr>
        <a:xfrm>
          <a:off x="4622800" y="302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157310</xdr:rowOff>
    </xdr:from>
    <xdr:to>
      <xdr:col>22</xdr:col>
      <xdr:colOff>165100</xdr:colOff>
      <xdr:row>17</xdr:row>
      <xdr:rowOff>87460</xdr:rowOff>
    </xdr:to>
    <xdr:sp macro="" textlink="">
      <xdr:nvSpPr>
        <xdr:cNvPr id="70" name="楕円 69"/>
        <xdr:cNvSpPr/>
      </xdr:nvSpPr>
      <xdr:spPr bwMode="auto">
        <a:xfrm>
          <a:off x="4254500" y="29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72237</xdr:rowOff>
    </xdr:from>
    <xdr:ext cx="762000" cy="259045"/>
    <xdr:sp macro="" textlink="">
      <xdr:nvSpPr>
        <xdr:cNvPr id="71" name="テキスト ボックス 70"/>
        <xdr:cNvSpPr txBox="1"/>
      </xdr:nvSpPr>
      <xdr:spPr>
        <a:xfrm>
          <a:off x="3924300" y="30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159866</xdr:rowOff>
    </xdr:from>
    <xdr:to>
      <xdr:col>19</xdr:col>
      <xdr:colOff>38100</xdr:colOff>
      <xdr:row>17</xdr:row>
      <xdr:rowOff>90016</xdr:rowOff>
    </xdr:to>
    <xdr:sp macro="" textlink="">
      <xdr:nvSpPr>
        <xdr:cNvPr id="72" name="楕円 71"/>
        <xdr:cNvSpPr/>
      </xdr:nvSpPr>
      <xdr:spPr bwMode="auto">
        <a:xfrm>
          <a:off x="3556000" y="295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74793</xdr:rowOff>
    </xdr:from>
    <xdr:ext cx="762000" cy="259045"/>
    <xdr:sp macro="" textlink="">
      <xdr:nvSpPr>
        <xdr:cNvPr id="73" name="テキスト ボックス 72"/>
        <xdr:cNvSpPr txBox="1"/>
      </xdr:nvSpPr>
      <xdr:spPr>
        <a:xfrm>
          <a:off x="3225800" y="303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2722</xdr:rowOff>
    </xdr:from>
    <xdr:to>
      <xdr:col>15</xdr:col>
      <xdr:colOff>101600</xdr:colOff>
      <xdr:row>17</xdr:row>
      <xdr:rowOff>104322</xdr:rowOff>
    </xdr:to>
    <xdr:sp macro="" textlink="">
      <xdr:nvSpPr>
        <xdr:cNvPr id="74" name="楕円 73"/>
        <xdr:cNvSpPr/>
      </xdr:nvSpPr>
      <xdr:spPr bwMode="auto">
        <a:xfrm>
          <a:off x="2857500" y="296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89099</xdr:rowOff>
    </xdr:from>
    <xdr:ext cx="762000" cy="259045"/>
    <xdr:sp macro="" textlink="">
      <xdr:nvSpPr>
        <xdr:cNvPr id="75" name="テキスト ボックス 74"/>
        <xdr:cNvSpPr txBox="1"/>
      </xdr:nvSpPr>
      <xdr:spPr>
        <a:xfrm>
          <a:off x="2527300" y="30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74376</xdr:rowOff>
    </xdr:from>
    <xdr:to>
      <xdr:col>29</xdr:col>
      <xdr:colOff>127000</xdr:colOff>
      <xdr:row>36</xdr:row>
      <xdr:rowOff>114267</xdr:rowOff>
    </xdr:to>
    <xdr:cxnSp macro="">
      <xdr:nvCxnSpPr>
        <xdr:cNvPr id="107" name="直線コネクタ 106"/>
        <xdr:cNvCxnSpPr/>
      </xdr:nvCxnSpPr>
      <xdr:spPr bwMode="auto">
        <a:xfrm>
          <a:off x="5003800" y="7027626"/>
          <a:ext cx="6477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69918</xdr:rowOff>
    </xdr:from>
    <xdr:to>
      <xdr:col>26</xdr:col>
      <xdr:colOff>50800</xdr:colOff>
      <xdr:row>36</xdr:row>
      <xdr:rowOff>74376</xdr:rowOff>
    </xdr:to>
    <xdr:cxnSp macro="">
      <xdr:nvCxnSpPr>
        <xdr:cNvPr id="110" name="直線コネクタ 109"/>
        <xdr:cNvCxnSpPr/>
      </xdr:nvCxnSpPr>
      <xdr:spPr bwMode="auto">
        <a:xfrm>
          <a:off x="4305300" y="7023168"/>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69918</xdr:rowOff>
    </xdr:from>
    <xdr:to>
      <xdr:col>22</xdr:col>
      <xdr:colOff>114300</xdr:colOff>
      <xdr:row>36</xdr:row>
      <xdr:rowOff>116142</xdr:rowOff>
    </xdr:to>
    <xdr:cxnSp macro="">
      <xdr:nvCxnSpPr>
        <xdr:cNvPr id="113" name="直線コネクタ 112"/>
        <xdr:cNvCxnSpPr/>
      </xdr:nvCxnSpPr>
      <xdr:spPr bwMode="auto">
        <a:xfrm flipV="1">
          <a:off x="3606800" y="7023168"/>
          <a:ext cx="698500" cy="4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116142</xdr:rowOff>
    </xdr:from>
    <xdr:to>
      <xdr:col>18</xdr:col>
      <xdr:colOff>177800</xdr:colOff>
      <xdr:row>36</xdr:row>
      <xdr:rowOff>133927</xdr:rowOff>
    </xdr:to>
    <xdr:cxnSp macro="">
      <xdr:nvCxnSpPr>
        <xdr:cNvPr id="116" name="直線コネクタ 115"/>
        <xdr:cNvCxnSpPr/>
      </xdr:nvCxnSpPr>
      <xdr:spPr bwMode="auto">
        <a:xfrm flipV="1">
          <a:off x="2908300" y="7069392"/>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63467</xdr:rowOff>
    </xdr:from>
    <xdr:to>
      <xdr:col>29</xdr:col>
      <xdr:colOff>177800</xdr:colOff>
      <xdr:row>36</xdr:row>
      <xdr:rowOff>165067</xdr:rowOff>
    </xdr:to>
    <xdr:sp macro="" textlink="">
      <xdr:nvSpPr>
        <xdr:cNvPr id="126" name="楕円 125"/>
        <xdr:cNvSpPr/>
      </xdr:nvSpPr>
      <xdr:spPr bwMode="auto">
        <a:xfrm>
          <a:off x="5600700" y="701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35544</xdr:rowOff>
    </xdr:from>
    <xdr:ext cx="762000" cy="259045"/>
    <xdr:sp macro="" textlink="">
      <xdr:nvSpPr>
        <xdr:cNvPr id="127" name="人口1人当たり決算額の推移該当値テキスト445"/>
        <xdr:cNvSpPr txBox="1"/>
      </xdr:nvSpPr>
      <xdr:spPr>
        <a:xfrm>
          <a:off x="5740400" y="69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23576</xdr:rowOff>
    </xdr:from>
    <xdr:to>
      <xdr:col>26</xdr:col>
      <xdr:colOff>101600</xdr:colOff>
      <xdr:row>36</xdr:row>
      <xdr:rowOff>125176</xdr:rowOff>
    </xdr:to>
    <xdr:sp macro="" textlink="">
      <xdr:nvSpPr>
        <xdr:cNvPr id="128" name="楕円 127"/>
        <xdr:cNvSpPr/>
      </xdr:nvSpPr>
      <xdr:spPr bwMode="auto">
        <a:xfrm>
          <a:off x="4953000" y="697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109953</xdr:rowOff>
    </xdr:from>
    <xdr:ext cx="736600" cy="259045"/>
    <xdr:sp macro="" textlink="">
      <xdr:nvSpPr>
        <xdr:cNvPr id="129" name="テキスト ボックス 128"/>
        <xdr:cNvSpPr txBox="1"/>
      </xdr:nvSpPr>
      <xdr:spPr>
        <a:xfrm>
          <a:off x="4622800" y="706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19118</xdr:rowOff>
    </xdr:from>
    <xdr:to>
      <xdr:col>22</xdr:col>
      <xdr:colOff>165100</xdr:colOff>
      <xdr:row>36</xdr:row>
      <xdr:rowOff>120718</xdr:rowOff>
    </xdr:to>
    <xdr:sp macro="" textlink="">
      <xdr:nvSpPr>
        <xdr:cNvPr id="130" name="楕円 129"/>
        <xdr:cNvSpPr/>
      </xdr:nvSpPr>
      <xdr:spPr bwMode="auto">
        <a:xfrm>
          <a:off x="4254500" y="6972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105495</xdr:rowOff>
    </xdr:from>
    <xdr:ext cx="762000" cy="259045"/>
    <xdr:sp macro="" textlink="">
      <xdr:nvSpPr>
        <xdr:cNvPr id="131" name="テキスト ボックス 130"/>
        <xdr:cNvSpPr txBox="1"/>
      </xdr:nvSpPr>
      <xdr:spPr>
        <a:xfrm>
          <a:off x="3924300" y="70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65342</xdr:rowOff>
    </xdr:from>
    <xdr:to>
      <xdr:col>19</xdr:col>
      <xdr:colOff>38100</xdr:colOff>
      <xdr:row>36</xdr:row>
      <xdr:rowOff>166942</xdr:rowOff>
    </xdr:to>
    <xdr:sp macro="" textlink="">
      <xdr:nvSpPr>
        <xdr:cNvPr id="132" name="楕円 131"/>
        <xdr:cNvSpPr/>
      </xdr:nvSpPr>
      <xdr:spPr bwMode="auto">
        <a:xfrm>
          <a:off x="3556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151719</xdr:rowOff>
    </xdr:from>
    <xdr:ext cx="762000" cy="259045"/>
    <xdr:sp macro="" textlink="">
      <xdr:nvSpPr>
        <xdr:cNvPr id="133" name="テキスト ボックス 132"/>
        <xdr:cNvSpPr txBox="1"/>
      </xdr:nvSpPr>
      <xdr:spPr>
        <a:xfrm>
          <a:off x="3225800" y="71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83127</xdr:rowOff>
    </xdr:from>
    <xdr:to>
      <xdr:col>15</xdr:col>
      <xdr:colOff>101600</xdr:colOff>
      <xdr:row>37</xdr:row>
      <xdr:rowOff>13277</xdr:rowOff>
    </xdr:to>
    <xdr:sp macro="" textlink="">
      <xdr:nvSpPr>
        <xdr:cNvPr id="134" name="楕円 133"/>
        <xdr:cNvSpPr/>
      </xdr:nvSpPr>
      <xdr:spPr bwMode="auto">
        <a:xfrm>
          <a:off x="2857500" y="703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169504</xdr:rowOff>
    </xdr:from>
    <xdr:ext cx="762000" cy="259045"/>
    <xdr:sp macro="" textlink="">
      <xdr:nvSpPr>
        <xdr:cNvPr id="135" name="テキスト ボックス 134"/>
        <xdr:cNvSpPr txBox="1"/>
      </xdr:nvSpPr>
      <xdr:spPr>
        <a:xfrm>
          <a:off x="2527300" y="712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139810</xdr:rowOff>
    </xdr:from>
    <xdr:to>
      <xdr:col>24</xdr:col>
      <xdr:colOff>63500</xdr:colOff>
      <xdr:row>35</xdr:row>
      <xdr:rowOff>163726</xdr:rowOff>
    </xdr:to>
    <xdr:cxnSp macro="">
      <xdr:nvCxnSpPr>
        <xdr:cNvPr id="58" name="直線コネクタ 57"/>
        <xdr:cNvCxnSpPr/>
      </xdr:nvCxnSpPr>
      <xdr:spPr>
        <a:xfrm flipV="1">
          <a:off x="3797300" y="6140560"/>
          <a:ext cx="8382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163726</xdr:rowOff>
    </xdr:from>
    <xdr:to>
      <xdr:col>19</xdr:col>
      <xdr:colOff>177800</xdr:colOff>
      <xdr:row>35</xdr:row>
      <xdr:rowOff>168833</xdr:rowOff>
    </xdr:to>
    <xdr:cxnSp macro="">
      <xdr:nvCxnSpPr>
        <xdr:cNvPr id="61" name="直線コネクタ 60"/>
        <xdr:cNvCxnSpPr/>
      </xdr:nvCxnSpPr>
      <xdr:spPr>
        <a:xfrm flipV="1">
          <a:off x="2908300" y="616447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168833</xdr:rowOff>
    </xdr:from>
    <xdr:to>
      <xdr:col>15</xdr:col>
      <xdr:colOff>50800</xdr:colOff>
      <xdr:row>35</xdr:row>
      <xdr:rowOff>169514</xdr:rowOff>
    </xdr:to>
    <xdr:cxnSp macro="">
      <xdr:nvCxnSpPr>
        <xdr:cNvPr id="64" name="直線コネクタ 63"/>
        <xdr:cNvCxnSpPr/>
      </xdr:nvCxnSpPr>
      <xdr:spPr>
        <a:xfrm flipV="1">
          <a:off x="2019300" y="616958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169514</xdr:rowOff>
    </xdr:from>
    <xdr:to>
      <xdr:col>10</xdr:col>
      <xdr:colOff>114300</xdr:colOff>
      <xdr:row>36</xdr:row>
      <xdr:rowOff>103206</xdr:rowOff>
    </xdr:to>
    <xdr:cxnSp macro="">
      <xdr:nvCxnSpPr>
        <xdr:cNvPr id="67" name="直線コネクタ 66"/>
        <xdr:cNvCxnSpPr/>
      </xdr:nvCxnSpPr>
      <xdr:spPr>
        <a:xfrm flipV="1">
          <a:off x="1130300" y="6170264"/>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89010</xdr:rowOff>
    </xdr:from>
    <xdr:to>
      <xdr:col>24</xdr:col>
      <xdr:colOff>114300</xdr:colOff>
      <xdr:row>36</xdr:row>
      <xdr:rowOff>19160</xdr:rowOff>
    </xdr:to>
    <xdr:sp macro="" textlink="">
      <xdr:nvSpPr>
        <xdr:cNvPr id="77" name="楕円 76"/>
        <xdr:cNvSpPr/>
      </xdr:nvSpPr>
      <xdr:spPr>
        <a:xfrm>
          <a:off x="4584700" y="60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111887</xdr:rowOff>
    </xdr:from>
    <xdr:ext cx="599010" cy="259045"/>
    <xdr:sp macro="" textlink="">
      <xdr:nvSpPr>
        <xdr:cNvPr id="78" name="人件費該当値テキスト"/>
        <xdr:cNvSpPr txBox="1"/>
      </xdr:nvSpPr>
      <xdr:spPr>
        <a:xfrm>
          <a:off x="4686300" y="594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112926</xdr:rowOff>
    </xdr:from>
    <xdr:to>
      <xdr:col>20</xdr:col>
      <xdr:colOff>38100</xdr:colOff>
      <xdr:row>36</xdr:row>
      <xdr:rowOff>43076</xdr:rowOff>
    </xdr:to>
    <xdr:sp macro="" textlink="">
      <xdr:nvSpPr>
        <xdr:cNvPr id="79" name="楕円 78"/>
        <xdr:cNvSpPr/>
      </xdr:nvSpPr>
      <xdr:spPr>
        <a:xfrm>
          <a:off x="3746500" y="61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34203</xdr:rowOff>
    </xdr:from>
    <xdr:ext cx="599010" cy="259045"/>
    <xdr:sp macro="" textlink="">
      <xdr:nvSpPr>
        <xdr:cNvPr id="80" name="テキスト ボックス 79"/>
        <xdr:cNvSpPr txBox="1"/>
      </xdr:nvSpPr>
      <xdr:spPr>
        <a:xfrm>
          <a:off x="3497795" y="620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118033</xdr:rowOff>
    </xdr:from>
    <xdr:to>
      <xdr:col>15</xdr:col>
      <xdr:colOff>101600</xdr:colOff>
      <xdr:row>36</xdr:row>
      <xdr:rowOff>48183</xdr:rowOff>
    </xdr:to>
    <xdr:sp macro="" textlink="">
      <xdr:nvSpPr>
        <xdr:cNvPr id="81" name="楕円 80"/>
        <xdr:cNvSpPr/>
      </xdr:nvSpPr>
      <xdr:spPr>
        <a:xfrm>
          <a:off x="2857500" y="61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39310</xdr:rowOff>
    </xdr:from>
    <xdr:ext cx="599010" cy="259045"/>
    <xdr:sp macro="" textlink="">
      <xdr:nvSpPr>
        <xdr:cNvPr id="82" name="テキスト ボックス 81"/>
        <xdr:cNvSpPr txBox="1"/>
      </xdr:nvSpPr>
      <xdr:spPr>
        <a:xfrm>
          <a:off x="2608795" y="621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118714</xdr:rowOff>
    </xdr:from>
    <xdr:to>
      <xdr:col>10</xdr:col>
      <xdr:colOff>165100</xdr:colOff>
      <xdr:row>36</xdr:row>
      <xdr:rowOff>48864</xdr:rowOff>
    </xdr:to>
    <xdr:sp macro="" textlink="">
      <xdr:nvSpPr>
        <xdr:cNvPr id="83" name="楕円 82"/>
        <xdr:cNvSpPr/>
      </xdr:nvSpPr>
      <xdr:spPr>
        <a:xfrm>
          <a:off x="1968500" y="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65391</xdr:rowOff>
    </xdr:from>
    <xdr:ext cx="599010" cy="259045"/>
    <xdr:sp macro="" textlink="">
      <xdr:nvSpPr>
        <xdr:cNvPr id="84" name="テキスト ボックス 83"/>
        <xdr:cNvSpPr txBox="1"/>
      </xdr:nvSpPr>
      <xdr:spPr>
        <a:xfrm>
          <a:off x="1719795" y="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52406</xdr:rowOff>
    </xdr:from>
    <xdr:to>
      <xdr:col>6</xdr:col>
      <xdr:colOff>38100</xdr:colOff>
      <xdr:row>36</xdr:row>
      <xdr:rowOff>154006</xdr:rowOff>
    </xdr:to>
    <xdr:sp macro="" textlink="">
      <xdr:nvSpPr>
        <xdr:cNvPr id="85" name="楕円 84"/>
        <xdr:cNvSpPr/>
      </xdr:nvSpPr>
      <xdr:spPr>
        <a:xfrm>
          <a:off x="1079500" y="62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145133</xdr:rowOff>
    </xdr:from>
    <xdr:ext cx="534377" cy="259045"/>
    <xdr:sp macro="" textlink="">
      <xdr:nvSpPr>
        <xdr:cNvPr id="86" name="テキスト ボックス 85"/>
        <xdr:cNvSpPr txBox="1"/>
      </xdr:nvSpPr>
      <xdr:spPr>
        <a:xfrm>
          <a:off x="863111" y="63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84452</xdr:rowOff>
    </xdr:from>
    <xdr:to>
      <xdr:col>24</xdr:col>
      <xdr:colOff>63500</xdr:colOff>
      <xdr:row>56</xdr:row>
      <xdr:rowOff>114988</xdr:rowOff>
    </xdr:to>
    <xdr:cxnSp macro="">
      <xdr:nvCxnSpPr>
        <xdr:cNvPr id="113" name="直線コネクタ 112"/>
        <xdr:cNvCxnSpPr/>
      </xdr:nvCxnSpPr>
      <xdr:spPr>
        <a:xfrm flipV="1">
          <a:off x="3797300" y="9685652"/>
          <a:ext cx="8382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114988</xdr:rowOff>
    </xdr:from>
    <xdr:to>
      <xdr:col>19</xdr:col>
      <xdr:colOff>177800</xdr:colOff>
      <xdr:row>56</xdr:row>
      <xdr:rowOff>158345</xdr:rowOff>
    </xdr:to>
    <xdr:cxnSp macro="">
      <xdr:nvCxnSpPr>
        <xdr:cNvPr id="116" name="直線コネクタ 115"/>
        <xdr:cNvCxnSpPr/>
      </xdr:nvCxnSpPr>
      <xdr:spPr>
        <a:xfrm flipV="1">
          <a:off x="2908300" y="9716188"/>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136413</xdr:rowOff>
    </xdr:from>
    <xdr:to>
      <xdr:col>15</xdr:col>
      <xdr:colOff>50800</xdr:colOff>
      <xdr:row>56</xdr:row>
      <xdr:rowOff>158345</xdr:rowOff>
    </xdr:to>
    <xdr:cxnSp macro="">
      <xdr:nvCxnSpPr>
        <xdr:cNvPr id="119" name="直線コネクタ 118"/>
        <xdr:cNvCxnSpPr/>
      </xdr:nvCxnSpPr>
      <xdr:spPr>
        <a:xfrm>
          <a:off x="2019300" y="9737613"/>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117297</xdr:rowOff>
    </xdr:from>
    <xdr:to>
      <xdr:col>10</xdr:col>
      <xdr:colOff>114300</xdr:colOff>
      <xdr:row>56</xdr:row>
      <xdr:rowOff>136413</xdr:rowOff>
    </xdr:to>
    <xdr:cxnSp macro="">
      <xdr:nvCxnSpPr>
        <xdr:cNvPr id="122" name="直線コネクタ 121"/>
        <xdr:cNvCxnSpPr/>
      </xdr:nvCxnSpPr>
      <xdr:spPr>
        <a:xfrm>
          <a:off x="1130300" y="9718497"/>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33652</xdr:rowOff>
    </xdr:from>
    <xdr:to>
      <xdr:col>24</xdr:col>
      <xdr:colOff>114300</xdr:colOff>
      <xdr:row>56</xdr:row>
      <xdr:rowOff>135252</xdr:rowOff>
    </xdr:to>
    <xdr:sp macro="" textlink="">
      <xdr:nvSpPr>
        <xdr:cNvPr id="132" name="楕円 131"/>
        <xdr:cNvSpPr/>
      </xdr:nvSpPr>
      <xdr:spPr>
        <a:xfrm>
          <a:off x="4584700" y="96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12079</xdr:rowOff>
    </xdr:from>
    <xdr:ext cx="534377" cy="259045"/>
    <xdr:sp macro="" textlink="">
      <xdr:nvSpPr>
        <xdr:cNvPr id="133" name="物件費該当値テキスト"/>
        <xdr:cNvSpPr txBox="1"/>
      </xdr:nvSpPr>
      <xdr:spPr>
        <a:xfrm>
          <a:off x="4686300" y="96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64188</xdr:rowOff>
    </xdr:from>
    <xdr:to>
      <xdr:col>20</xdr:col>
      <xdr:colOff>38100</xdr:colOff>
      <xdr:row>56</xdr:row>
      <xdr:rowOff>165788</xdr:rowOff>
    </xdr:to>
    <xdr:sp macro="" textlink="">
      <xdr:nvSpPr>
        <xdr:cNvPr id="134" name="楕円 133"/>
        <xdr:cNvSpPr/>
      </xdr:nvSpPr>
      <xdr:spPr>
        <a:xfrm>
          <a:off x="3746500" y="96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156915</xdr:rowOff>
    </xdr:from>
    <xdr:ext cx="534377" cy="259045"/>
    <xdr:sp macro="" textlink="">
      <xdr:nvSpPr>
        <xdr:cNvPr id="135" name="テキスト ボックス 134"/>
        <xdr:cNvSpPr txBox="1"/>
      </xdr:nvSpPr>
      <xdr:spPr>
        <a:xfrm>
          <a:off x="3530111" y="97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107545</xdr:rowOff>
    </xdr:from>
    <xdr:to>
      <xdr:col>15</xdr:col>
      <xdr:colOff>101600</xdr:colOff>
      <xdr:row>57</xdr:row>
      <xdr:rowOff>37695</xdr:rowOff>
    </xdr:to>
    <xdr:sp macro="" textlink="">
      <xdr:nvSpPr>
        <xdr:cNvPr id="136" name="楕円 135"/>
        <xdr:cNvSpPr/>
      </xdr:nvSpPr>
      <xdr:spPr>
        <a:xfrm>
          <a:off x="2857500" y="97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28822</xdr:rowOff>
    </xdr:from>
    <xdr:ext cx="534377" cy="259045"/>
    <xdr:sp macro="" textlink="">
      <xdr:nvSpPr>
        <xdr:cNvPr id="137" name="テキスト ボックス 136"/>
        <xdr:cNvSpPr txBox="1"/>
      </xdr:nvSpPr>
      <xdr:spPr>
        <a:xfrm>
          <a:off x="2641111" y="98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85613</xdr:rowOff>
    </xdr:from>
    <xdr:to>
      <xdr:col>10</xdr:col>
      <xdr:colOff>165100</xdr:colOff>
      <xdr:row>57</xdr:row>
      <xdr:rowOff>15763</xdr:rowOff>
    </xdr:to>
    <xdr:sp macro="" textlink="">
      <xdr:nvSpPr>
        <xdr:cNvPr id="138" name="楕円 137"/>
        <xdr:cNvSpPr/>
      </xdr:nvSpPr>
      <xdr:spPr>
        <a:xfrm>
          <a:off x="1968500" y="96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6890</xdr:rowOff>
    </xdr:from>
    <xdr:ext cx="534377" cy="259045"/>
    <xdr:sp macro="" textlink="">
      <xdr:nvSpPr>
        <xdr:cNvPr id="139" name="テキスト ボックス 138"/>
        <xdr:cNvSpPr txBox="1"/>
      </xdr:nvSpPr>
      <xdr:spPr>
        <a:xfrm>
          <a:off x="1752111" y="97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66497</xdr:rowOff>
    </xdr:from>
    <xdr:to>
      <xdr:col>6</xdr:col>
      <xdr:colOff>38100</xdr:colOff>
      <xdr:row>56</xdr:row>
      <xdr:rowOff>168097</xdr:rowOff>
    </xdr:to>
    <xdr:sp macro="" textlink="">
      <xdr:nvSpPr>
        <xdr:cNvPr id="140" name="楕円 139"/>
        <xdr:cNvSpPr/>
      </xdr:nvSpPr>
      <xdr:spPr>
        <a:xfrm>
          <a:off x="1079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159224</xdr:rowOff>
    </xdr:from>
    <xdr:ext cx="534377" cy="259045"/>
    <xdr:sp macro="" textlink="">
      <xdr:nvSpPr>
        <xdr:cNvPr id="141" name="テキスト ボックス 140"/>
        <xdr:cNvSpPr txBox="1"/>
      </xdr:nvSpPr>
      <xdr:spPr>
        <a:xfrm>
          <a:off x="863111" y="97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5375</xdr:rowOff>
    </xdr:from>
    <xdr:to>
      <xdr:col>24</xdr:col>
      <xdr:colOff>63500</xdr:colOff>
      <xdr:row>78</xdr:row>
      <xdr:rowOff>58136</xdr:rowOff>
    </xdr:to>
    <xdr:cxnSp macro="">
      <xdr:nvCxnSpPr>
        <xdr:cNvPr id="168" name="直線コネクタ 167"/>
        <xdr:cNvCxnSpPr/>
      </xdr:nvCxnSpPr>
      <xdr:spPr>
        <a:xfrm>
          <a:off x="3797300" y="13378475"/>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5375</xdr:rowOff>
    </xdr:from>
    <xdr:to>
      <xdr:col>19</xdr:col>
      <xdr:colOff>177800</xdr:colOff>
      <xdr:row>78</xdr:row>
      <xdr:rowOff>33127</xdr:rowOff>
    </xdr:to>
    <xdr:cxnSp macro="">
      <xdr:nvCxnSpPr>
        <xdr:cNvPr id="171" name="直線コネクタ 170"/>
        <xdr:cNvCxnSpPr/>
      </xdr:nvCxnSpPr>
      <xdr:spPr>
        <a:xfrm flipV="1">
          <a:off x="2908300" y="13378475"/>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24257</xdr:rowOff>
    </xdr:from>
    <xdr:to>
      <xdr:col>15</xdr:col>
      <xdr:colOff>50800</xdr:colOff>
      <xdr:row>78</xdr:row>
      <xdr:rowOff>33127</xdr:rowOff>
    </xdr:to>
    <xdr:cxnSp macro="">
      <xdr:nvCxnSpPr>
        <xdr:cNvPr id="174" name="直線コネクタ 173"/>
        <xdr:cNvCxnSpPr/>
      </xdr:nvCxnSpPr>
      <xdr:spPr>
        <a:xfrm>
          <a:off x="2019300" y="13397357"/>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24257</xdr:rowOff>
    </xdr:from>
    <xdr:to>
      <xdr:col>10</xdr:col>
      <xdr:colOff>114300</xdr:colOff>
      <xdr:row>78</xdr:row>
      <xdr:rowOff>37745</xdr:rowOff>
    </xdr:to>
    <xdr:cxnSp macro="">
      <xdr:nvCxnSpPr>
        <xdr:cNvPr id="177" name="直線コネクタ 176"/>
        <xdr:cNvCxnSpPr/>
      </xdr:nvCxnSpPr>
      <xdr:spPr>
        <a:xfrm flipV="1">
          <a:off x="1130300" y="1339735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7336</xdr:rowOff>
    </xdr:from>
    <xdr:to>
      <xdr:col>24</xdr:col>
      <xdr:colOff>114300</xdr:colOff>
      <xdr:row>78</xdr:row>
      <xdr:rowOff>108936</xdr:rowOff>
    </xdr:to>
    <xdr:sp macro="" textlink="">
      <xdr:nvSpPr>
        <xdr:cNvPr id="187" name="楕円 186"/>
        <xdr:cNvSpPr/>
      </xdr:nvSpPr>
      <xdr:spPr>
        <a:xfrm>
          <a:off x="45847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93713</xdr:rowOff>
    </xdr:from>
    <xdr:ext cx="469744" cy="259045"/>
    <xdr:sp macro="" textlink="">
      <xdr:nvSpPr>
        <xdr:cNvPr id="188" name="維持補修費該当値テキスト"/>
        <xdr:cNvSpPr txBox="1"/>
      </xdr:nvSpPr>
      <xdr:spPr>
        <a:xfrm>
          <a:off x="4686300" y="132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126025</xdr:rowOff>
    </xdr:from>
    <xdr:to>
      <xdr:col>20</xdr:col>
      <xdr:colOff>38100</xdr:colOff>
      <xdr:row>78</xdr:row>
      <xdr:rowOff>56175</xdr:rowOff>
    </xdr:to>
    <xdr:sp macro="" textlink="">
      <xdr:nvSpPr>
        <xdr:cNvPr id="189" name="楕円 188"/>
        <xdr:cNvSpPr/>
      </xdr:nvSpPr>
      <xdr:spPr>
        <a:xfrm>
          <a:off x="3746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47302</xdr:rowOff>
    </xdr:from>
    <xdr:ext cx="469744" cy="259045"/>
    <xdr:sp macro="" textlink="">
      <xdr:nvSpPr>
        <xdr:cNvPr id="190" name="テキスト ボックス 189"/>
        <xdr:cNvSpPr txBox="1"/>
      </xdr:nvSpPr>
      <xdr:spPr>
        <a:xfrm>
          <a:off x="3562428"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153777</xdr:rowOff>
    </xdr:from>
    <xdr:to>
      <xdr:col>15</xdr:col>
      <xdr:colOff>101600</xdr:colOff>
      <xdr:row>78</xdr:row>
      <xdr:rowOff>83927</xdr:rowOff>
    </xdr:to>
    <xdr:sp macro="" textlink="">
      <xdr:nvSpPr>
        <xdr:cNvPr id="191" name="楕円 190"/>
        <xdr:cNvSpPr/>
      </xdr:nvSpPr>
      <xdr:spPr>
        <a:xfrm>
          <a:off x="2857500" y="133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75054</xdr:rowOff>
    </xdr:from>
    <xdr:ext cx="469744" cy="259045"/>
    <xdr:sp macro="" textlink="">
      <xdr:nvSpPr>
        <xdr:cNvPr id="192" name="テキスト ボックス 191"/>
        <xdr:cNvSpPr txBox="1"/>
      </xdr:nvSpPr>
      <xdr:spPr>
        <a:xfrm>
          <a:off x="2673428" y="134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144907</xdr:rowOff>
    </xdr:from>
    <xdr:to>
      <xdr:col>10</xdr:col>
      <xdr:colOff>165100</xdr:colOff>
      <xdr:row>78</xdr:row>
      <xdr:rowOff>75057</xdr:rowOff>
    </xdr:to>
    <xdr:sp macro="" textlink="">
      <xdr:nvSpPr>
        <xdr:cNvPr id="193" name="楕円 192"/>
        <xdr:cNvSpPr/>
      </xdr:nvSpPr>
      <xdr:spPr>
        <a:xfrm>
          <a:off x="1968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66184</xdr:rowOff>
    </xdr:from>
    <xdr:ext cx="469744" cy="259045"/>
    <xdr:sp macro="" textlink="">
      <xdr:nvSpPr>
        <xdr:cNvPr id="194" name="テキスト ボックス 193"/>
        <xdr:cNvSpPr txBox="1"/>
      </xdr:nvSpPr>
      <xdr:spPr>
        <a:xfrm>
          <a:off x="1784428"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158395</xdr:rowOff>
    </xdr:from>
    <xdr:to>
      <xdr:col>6</xdr:col>
      <xdr:colOff>38100</xdr:colOff>
      <xdr:row>78</xdr:row>
      <xdr:rowOff>88545</xdr:rowOff>
    </xdr:to>
    <xdr:sp macro="" textlink="">
      <xdr:nvSpPr>
        <xdr:cNvPr id="195" name="楕円 194"/>
        <xdr:cNvSpPr/>
      </xdr:nvSpPr>
      <xdr:spPr>
        <a:xfrm>
          <a:off x="1079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79672</xdr:rowOff>
    </xdr:from>
    <xdr:ext cx="469744" cy="259045"/>
    <xdr:sp macro="" textlink="">
      <xdr:nvSpPr>
        <xdr:cNvPr id="196" name="テキスト ボックス 195"/>
        <xdr:cNvSpPr txBox="1"/>
      </xdr:nvSpPr>
      <xdr:spPr>
        <a:xfrm>
          <a:off x="895428" y="134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108752</xdr:rowOff>
    </xdr:from>
    <xdr:to>
      <xdr:col>24</xdr:col>
      <xdr:colOff>63500</xdr:colOff>
      <xdr:row>97</xdr:row>
      <xdr:rowOff>155626</xdr:rowOff>
    </xdr:to>
    <xdr:cxnSp macro="">
      <xdr:nvCxnSpPr>
        <xdr:cNvPr id="228" name="直線コネクタ 227"/>
        <xdr:cNvCxnSpPr/>
      </xdr:nvCxnSpPr>
      <xdr:spPr>
        <a:xfrm flipV="1">
          <a:off x="3797300" y="16739402"/>
          <a:ext cx="8382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103798</xdr:rowOff>
    </xdr:from>
    <xdr:to>
      <xdr:col>19</xdr:col>
      <xdr:colOff>177800</xdr:colOff>
      <xdr:row>97</xdr:row>
      <xdr:rowOff>155626</xdr:rowOff>
    </xdr:to>
    <xdr:cxnSp macro="">
      <xdr:nvCxnSpPr>
        <xdr:cNvPr id="231" name="直線コネクタ 230"/>
        <xdr:cNvCxnSpPr/>
      </xdr:nvCxnSpPr>
      <xdr:spPr>
        <a:xfrm>
          <a:off x="2908300" y="16562998"/>
          <a:ext cx="889000" cy="2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103798</xdr:rowOff>
    </xdr:from>
    <xdr:to>
      <xdr:col>15</xdr:col>
      <xdr:colOff>50800</xdr:colOff>
      <xdr:row>98</xdr:row>
      <xdr:rowOff>21089</xdr:rowOff>
    </xdr:to>
    <xdr:cxnSp macro="">
      <xdr:nvCxnSpPr>
        <xdr:cNvPr id="234" name="直線コネクタ 233"/>
        <xdr:cNvCxnSpPr/>
      </xdr:nvCxnSpPr>
      <xdr:spPr>
        <a:xfrm flipV="1">
          <a:off x="2019300" y="16562998"/>
          <a:ext cx="889000" cy="2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21089</xdr:rowOff>
    </xdr:from>
    <xdr:to>
      <xdr:col>10</xdr:col>
      <xdr:colOff>114300</xdr:colOff>
      <xdr:row>98</xdr:row>
      <xdr:rowOff>61889</xdr:rowOff>
    </xdr:to>
    <xdr:cxnSp macro="">
      <xdr:nvCxnSpPr>
        <xdr:cNvPr id="237" name="直線コネクタ 236"/>
        <xdr:cNvCxnSpPr/>
      </xdr:nvCxnSpPr>
      <xdr:spPr>
        <a:xfrm flipV="1">
          <a:off x="1130300" y="1682318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57952</xdr:rowOff>
    </xdr:from>
    <xdr:to>
      <xdr:col>24</xdr:col>
      <xdr:colOff>114300</xdr:colOff>
      <xdr:row>97</xdr:row>
      <xdr:rowOff>159552</xdr:rowOff>
    </xdr:to>
    <xdr:sp macro="" textlink="">
      <xdr:nvSpPr>
        <xdr:cNvPr id="247" name="楕円 246"/>
        <xdr:cNvSpPr/>
      </xdr:nvSpPr>
      <xdr:spPr>
        <a:xfrm>
          <a:off x="4584700" y="166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36379</xdr:rowOff>
    </xdr:from>
    <xdr:ext cx="534377" cy="259045"/>
    <xdr:sp macro="" textlink="">
      <xdr:nvSpPr>
        <xdr:cNvPr id="248" name="扶助費該当値テキスト"/>
        <xdr:cNvSpPr txBox="1"/>
      </xdr:nvSpPr>
      <xdr:spPr>
        <a:xfrm>
          <a:off x="4686300" y="166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104826</xdr:rowOff>
    </xdr:from>
    <xdr:to>
      <xdr:col>20</xdr:col>
      <xdr:colOff>38100</xdr:colOff>
      <xdr:row>98</xdr:row>
      <xdr:rowOff>34976</xdr:rowOff>
    </xdr:to>
    <xdr:sp macro="" textlink="">
      <xdr:nvSpPr>
        <xdr:cNvPr id="249" name="楕円 248"/>
        <xdr:cNvSpPr/>
      </xdr:nvSpPr>
      <xdr:spPr>
        <a:xfrm>
          <a:off x="3746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26103</xdr:rowOff>
    </xdr:from>
    <xdr:ext cx="534377" cy="259045"/>
    <xdr:sp macro="" textlink="">
      <xdr:nvSpPr>
        <xdr:cNvPr id="250" name="テキスト ボックス 249"/>
        <xdr:cNvSpPr txBox="1"/>
      </xdr:nvSpPr>
      <xdr:spPr>
        <a:xfrm>
          <a:off x="3530111" y="168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52998</xdr:rowOff>
    </xdr:from>
    <xdr:to>
      <xdr:col>15</xdr:col>
      <xdr:colOff>101600</xdr:colOff>
      <xdr:row>96</xdr:row>
      <xdr:rowOff>154598</xdr:rowOff>
    </xdr:to>
    <xdr:sp macro="" textlink="">
      <xdr:nvSpPr>
        <xdr:cNvPr id="251" name="楕円 250"/>
        <xdr:cNvSpPr/>
      </xdr:nvSpPr>
      <xdr:spPr>
        <a:xfrm>
          <a:off x="2857500" y="165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145725</xdr:rowOff>
    </xdr:from>
    <xdr:ext cx="534377" cy="259045"/>
    <xdr:sp macro="" textlink="">
      <xdr:nvSpPr>
        <xdr:cNvPr id="252" name="テキスト ボックス 251"/>
        <xdr:cNvSpPr txBox="1"/>
      </xdr:nvSpPr>
      <xdr:spPr>
        <a:xfrm>
          <a:off x="2641111" y="166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141739</xdr:rowOff>
    </xdr:from>
    <xdr:to>
      <xdr:col>10</xdr:col>
      <xdr:colOff>165100</xdr:colOff>
      <xdr:row>98</xdr:row>
      <xdr:rowOff>71889</xdr:rowOff>
    </xdr:to>
    <xdr:sp macro="" textlink="">
      <xdr:nvSpPr>
        <xdr:cNvPr id="253" name="楕円 252"/>
        <xdr:cNvSpPr/>
      </xdr:nvSpPr>
      <xdr:spPr>
        <a:xfrm>
          <a:off x="1968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63016</xdr:rowOff>
    </xdr:from>
    <xdr:ext cx="534377" cy="259045"/>
    <xdr:sp macro="" textlink="">
      <xdr:nvSpPr>
        <xdr:cNvPr id="254" name="テキスト ボックス 253"/>
        <xdr:cNvSpPr txBox="1"/>
      </xdr:nvSpPr>
      <xdr:spPr>
        <a:xfrm>
          <a:off x="1752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11089</xdr:rowOff>
    </xdr:from>
    <xdr:to>
      <xdr:col>6</xdr:col>
      <xdr:colOff>38100</xdr:colOff>
      <xdr:row>98</xdr:row>
      <xdr:rowOff>112689</xdr:rowOff>
    </xdr:to>
    <xdr:sp macro="" textlink="">
      <xdr:nvSpPr>
        <xdr:cNvPr id="255" name="楕円 254"/>
        <xdr:cNvSpPr/>
      </xdr:nvSpPr>
      <xdr:spPr>
        <a:xfrm>
          <a:off x="1079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103816</xdr:rowOff>
    </xdr:from>
    <xdr:ext cx="534377" cy="259045"/>
    <xdr:sp macro="" textlink="">
      <xdr:nvSpPr>
        <xdr:cNvPr id="256" name="テキスト ボックス 255"/>
        <xdr:cNvSpPr txBox="1"/>
      </xdr:nvSpPr>
      <xdr:spPr>
        <a:xfrm>
          <a:off x="863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2019</xdr:rowOff>
    </xdr:from>
    <xdr:to>
      <xdr:col>55</xdr:col>
      <xdr:colOff>0</xdr:colOff>
      <xdr:row>37</xdr:row>
      <xdr:rowOff>65442</xdr:rowOff>
    </xdr:to>
    <xdr:cxnSp macro="">
      <xdr:nvCxnSpPr>
        <xdr:cNvPr id="283" name="直線コネクタ 282"/>
        <xdr:cNvCxnSpPr/>
      </xdr:nvCxnSpPr>
      <xdr:spPr>
        <a:xfrm flipV="1">
          <a:off x="9639300" y="6345669"/>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65442</xdr:rowOff>
    </xdr:from>
    <xdr:to>
      <xdr:col>50</xdr:col>
      <xdr:colOff>114300</xdr:colOff>
      <xdr:row>37</xdr:row>
      <xdr:rowOff>135142</xdr:rowOff>
    </xdr:to>
    <xdr:cxnSp macro="">
      <xdr:nvCxnSpPr>
        <xdr:cNvPr id="286" name="直線コネクタ 285"/>
        <xdr:cNvCxnSpPr/>
      </xdr:nvCxnSpPr>
      <xdr:spPr>
        <a:xfrm flipV="1">
          <a:off x="8750300" y="6409092"/>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167859</xdr:rowOff>
    </xdr:from>
    <xdr:to>
      <xdr:col>45</xdr:col>
      <xdr:colOff>177800</xdr:colOff>
      <xdr:row>37</xdr:row>
      <xdr:rowOff>135142</xdr:rowOff>
    </xdr:to>
    <xdr:cxnSp macro="">
      <xdr:nvCxnSpPr>
        <xdr:cNvPr id="289" name="直線コネクタ 288"/>
        <xdr:cNvCxnSpPr/>
      </xdr:nvCxnSpPr>
      <xdr:spPr>
        <a:xfrm>
          <a:off x="7861300" y="5997159"/>
          <a:ext cx="889000" cy="4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167859</xdr:rowOff>
    </xdr:from>
    <xdr:to>
      <xdr:col>41</xdr:col>
      <xdr:colOff>50800</xdr:colOff>
      <xdr:row>37</xdr:row>
      <xdr:rowOff>140509</xdr:rowOff>
    </xdr:to>
    <xdr:cxnSp macro="">
      <xdr:nvCxnSpPr>
        <xdr:cNvPr id="292" name="直線コネクタ 291"/>
        <xdr:cNvCxnSpPr/>
      </xdr:nvCxnSpPr>
      <xdr:spPr>
        <a:xfrm flipV="1">
          <a:off x="6972300" y="5997159"/>
          <a:ext cx="889000" cy="4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122669</xdr:rowOff>
    </xdr:from>
    <xdr:to>
      <xdr:col>55</xdr:col>
      <xdr:colOff>50800</xdr:colOff>
      <xdr:row>37</xdr:row>
      <xdr:rowOff>52819</xdr:rowOff>
    </xdr:to>
    <xdr:sp macro="" textlink="">
      <xdr:nvSpPr>
        <xdr:cNvPr id="302" name="楕円 301"/>
        <xdr:cNvSpPr/>
      </xdr:nvSpPr>
      <xdr:spPr>
        <a:xfrm>
          <a:off x="10426700" y="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37596</xdr:rowOff>
    </xdr:from>
    <xdr:ext cx="534377" cy="259045"/>
    <xdr:sp macro="" textlink="">
      <xdr:nvSpPr>
        <xdr:cNvPr id="303" name="補助費等該当値テキスト"/>
        <xdr:cNvSpPr txBox="1"/>
      </xdr:nvSpPr>
      <xdr:spPr>
        <a:xfrm>
          <a:off x="10528300" y="62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14642</xdr:rowOff>
    </xdr:from>
    <xdr:to>
      <xdr:col>50</xdr:col>
      <xdr:colOff>165100</xdr:colOff>
      <xdr:row>37</xdr:row>
      <xdr:rowOff>116242</xdr:rowOff>
    </xdr:to>
    <xdr:sp macro="" textlink="">
      <xdr:nvSpPr>
        <xdr:cNvPr id="304" name="楕円 303"/>
        <xdr:cNvSpPr/>
      </xdr:nvSpPr>
      <xdr:spPr>
        <a:xfrm>
          <a:off x="9588500" y="6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107369</xdr:rowOff>
    </xdr:from>
    <xdr:ext cx="534377" cy="259045"/>
    <xdr:sp macro="" textlink="">
      <xdr:nvSpPr>
        <xdr:cNvPr id="305" name="テキスト ボックス 304"/>
        <xdr:cNvSpPr txBox="1"/>
      </xdr:nvSpPr>
      <xdr:spPr>
        <a:xfrm>
          <a:off x="9372111" y="64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84342</xdr:rowOff>
    </xdr:from>
    <xdr:to>
      <xdr:col>46</xdr:col>
      <xdr:colOff>38100</xdr:colOff>
      <xdr:row>38</xdr:row>
      <xdr:rowOff>14492</xdr:rowOff>
    </xdr:to>
    <xdr:sp macro="" textlink="">
      <xdr:nvSpPr>
        <xdr:cNvPr id="306" name="楕円 305"/>
        <xdr:cNvSpPr/>
      </xdr:nvSpPr>
      <xdr:spPr>
        <a:xfrm>
          <a:off x="8699500" y="64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5618</xdr:rowOff>
    </xdr:from>
    <xdr:ext cx="534377" cy="259045"/>
    <xdr:sp macro="" textlink="">
      <xdr:nvSpPr>
        <xdr:cNvPr id="307" name="テキスト ボックス 306"/>
        <xdr:cNvSpPr txBox="1"/>
      </xdr:nvSpPr>
      <xdr:spPr>
        <a:xfrm>
          <a:off x="8483111" y="6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117059</xdr:rowOff>
    </xdr:from>
    <xdr:to>
      <xdr:col>41</xdr:col>
      <xdr:colOff>101600</xdr:colOff>
      <xdr:row>35</xdr:row>
      <xdr:rowOff>47209</xdr:rowOff>
    </xdr:to>
    <xdr:sp macro="" textlink="">
      <xdr:nvSpPr>
        <xdr:cNvPr id="308" name="楕円 307"/>
        <xdr:cNvSpPr/>
      </xdr:nvSpPr>
      <xdr:spPr>
        <a:xfrm>
          <a:off x="7810500" y="5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38336</xdr:rowOff>
    </xdr:from>
    <xdr:ext cx="599010" cy="259045"/>
    <xdr:sp macro="" textlink="">
      <xdr:nvSpPr>
        <xdr:cNvPr id="309" name="テキスト ボックス 308"/>
        <xdr:cNvSpPr txBox="1"/>
      </xdr:nvSpPr>
      <xdr:spPr>
        <a:xfrm>
          <a:off x="7561795" y="6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89709</xdr:rowOff>
    </xdr:from>
    <xdr:to>
      <xdr:col>36</xdr:col>
      <xdr:colOff>165100</xdr:colOff>
      <xdr:row>38</xdr:row>
      <xdr:rowOff>19859</xdr:rowOff>
    </xdr:to>
    <xdr:sp macro="" textlink="">
      <xdr:nvSpPr>
        <xdr:cNvPr id="310" name="楕円 309"/>
        <xdr:cNvSpPr/>
      </xdr:nvSpPr>
      <xdr:spPr>
        <a:xfrm>
          <a:off x="6921500" y="64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10986</xdr:rowOff>
    </xdr:from>
    <xdr:ext cx="534377" cy="259045"/>
    <xdr:sp macro="" textlink="">
      <xdr:nvSpPr>
        <xdr:cNvPr id="311" name="テキスト ボックス 310"/>
        <xdr:cNvSpPr txBox="1"/>
      </xdr:nvSpPr>
      <xdr:spPr>
        <a:xfrm>
          <a:off x="6705111" y="65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160917</xdr:rowOff>
    </xdr:from>
    <xdr:to>
      <xdr:col>55</xdr:col>
      <xdr:colOff>0</xdr:colOff>
      <xdr:row>59</xdr:row>
      <xdr:rowOff>34348</xdr:rowOff>
    </xdr:to>
    <xdr:cxnSp macro="">
      <xdr:nvCxnSpPr>
        <xdr:cNvPr id="342" name="直線コネクタ 341"/>
        <xdr:cNvCxnSpPr/>
      </xdr:nvCxnSpPr>
      <xdr:spPr>
        <a:xfrm>
          <a:off x="9639300" y="10105017"/>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160917</xdr:rowOff>
    </xdr:from>
    <xdr:to>
      <xdr:col>50</xdr:col>
      <xdr:colOff>114300</xdr:colOff>
      <xdr:row>58</xdr:row>
      <xdr:rowOff>163762</xdr:rowOff>
    </xdr:to>
    <xdr:cxnSp macro="">
      <xdr:nvCxnSpPr>
        <xdr:cNvPr id="345" name="直線コネクタ 344"/>
        <xdr:cNvCxnSpPr/>
      </xdr:nvCxnSpPr>
      <xdr:spPr>
        <a:xfrm flipV="1">
          <a:off x="8750300" y="1010501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109238</xdr:rowOff>
    </xdr:from>
    <xdr:to>
      <xdr:col>45</xdr:col>
      <xdr:colOff>177800</xdr:colOff>
      <xdr:row>58</xdr:row>
      <xdr:rowOff>163762</xdr:rowOff>
    </xdr:to>
    <xdr:cxnSp macro="">
      <xdr:nvCxnSpPr>
        <xdr:cNvPr id="348" name="直線コネクタ 347"/>
        <xdr:cNvCxnSpPr/>
      </xdr:nvCxnSpPr>
      <xdr:spPr>
        <a:xfrm>
          <a:off x="7861300" y="10053338"/>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109238</xdr:rowOff>
    </xdr:from>
    <xdr:to>
      <xdr:col>41</xdr:col>
      <xdr:colOff>50800</xdr:colOff>
      <xdr:row>59</xdr:row>
      <xdr:rowOff>14496</xdr:rowOff>
    </xdr:to>
    <xdr:cxnSp macro="">
      <xdr:nvCxnSpPr>
        <xdr:cNvPr id="351" name="直線コネクタ 350"/>
        <xdr:cNvCxnSpPr/>
      </xdr:nvCxnSpPr>
      <xdr:spPr>
        <a:xfrm flipV="1">
          <a:off x="6972300" y="10053338"/>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154998</xdr:rowOff>
    </xdr:from>
    <xdr:to>
      <xdr:col>55</xdr:col>
      <xdr:colOff>50800</xdr:colOff>
      <xdr:row>59</xdr:row>
      <xdr:rowOff>85148</xdr:rowOff>
    </xdr:to>
    <xdr:sp macro="" textlink="">
      <xdr:nvSpPr>
        <xdr:cNvPr id="361" name="楕円 360"/>
        <xdr:cNvSpPr/>
      </xdr:nvSpPr>
      <xdr:spPr>
        <a:xfrm>
          <a:off x="10426700" y="10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69925</xdr:rowOff>
    </xdr:from>
    <xdr:ext cx="534377" cy="259045"/>
    <xdr:sp macro="" textlink="">
      <xdr:nvSpPr>
        <xdr:cNvPr id="362" name="普通建設事業費該当値テキスト"/>
        <xdr:cNvSpPr txBox="1"/>
      </xdr:nvSpPr>
      <xdr:spPr>
        <a:xfrm>
          <a:off x="10528300" y="100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110117</xdr:rowOff>
    </xdr:from>
    <xdr:to>
      <xdr:col>50</xdr:col>
      <xdr:colOff>165100</xdr:colOff>
      <xdr:row>59</xdr:row>
      <xdr:rowOff>40267</xdr:rowOff>
    </xdr:to>
    <xdr:sp macro="" textlink="">
      <xdr:nvSpPr>
        <xdr:cNvPr id="363" name="楕円 362"/>
        <xdr:cNvSpPr/>
      </xdr:nvSpPr>
      <xdr:spPr>
        <a:xfrm>
          <a:off x="9588500" y="10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31394</xdr:rowOff>
    </xdr:from>
    <xdr:ext cx="534377" cy="259045"/>
    <xdr:sp macro="" textlink="">
      <xdr:nvSpPr>
        <xdr:cNvPr id="364" name="テキスト ボックス 363"/>
        <xdr:cNvSpPr txBox="1"/>
      </xdr:nvSpPr>
      <xdr:spPr>
        <a:xfrm>
          <a:off x="9372111" y="101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112962</xdr:rowOff>
    </xdr:from>
    <xdr:to>
      <xdr:col>46</xdr:col>
      <xdr:colOff>38100</xdr:colOff>
      <xdr:row>59</xdr:row>
      <xdr:rowOff>43112</xdr:rowOff>
    </xdr:to>
    <xdr:sp macro="" textlink="">
      <xdr:nvSpPr>
        <xdr:cNvPr id="365" name="楕円 364"/>
        <xdr:cNvSpPr/>
      </xdr:nvSpPr>
      <xdr:spPr>
        <a:xfrm>
          <a:off x="8699500" y="100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34239</xdr:rowOff>
    </xdr:from>
    <xdr:ext cx="534377" cy="259045"/>
    <xdr:sp macro="" textlink="">
      <xdr:nvSpPr>
        <xdr:cNvPr id="366" name="テキスト ボックス 365"/>
        <xdr:cNvSpPr txBox="1"/>
      </xdr:nvSpPr>
      <xdr:spPr>
        <a:xfrm>
          <a:off x="8483111" y="101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58438</xdr:rowOff>
    </xdr:from>
    <xdr:to>
      <xdr:col>41</xdr:col>
      <xdr:colOff>101600</xdr:colOff>
      <xdr:row>58</xdr:row>
      <xdr:rowOff>160038</xdr:rowOff>
    </xdr:to>
    <xdr:sp macro="" textlink="">
      <xdr:nvSpPr>
        <xdr:cNvPr id="367" name="楕円 366"/>
        <xdr:cNvSpPr/>
      </xdr:nvSpPr>
      <xdr:spPr>
        <a:xfrm>
          <a:off x="7810500" y="100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151165</xdr:rowOff>
    </xdr:from>
    <xdr:ext cx="534377" cy="259045"/>
    <xdr:sp macro="" textlink="">
      <xdr:nvSpPr>
        <xdr:cNvPr id="368" name="テキスト ボックス 367"/>
        <xdr:cNvSpPr txBox="1"/>
      </xdr:nvSpPr>
      <xdr:spPr>
        <a:xfrm>
          <a:off x="7594111" y="100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135146</xdr:rowOff>
    </xdr:from>
    <xdr:to>
      <xdr:col>36</xdr:col>
      <xdr:colOff>165100</xdr:colOff>
      <xdr:row>59</xdr:row>
      <xdr:rowOff>65296</xdr:rowOff>
    </xdr:to>
    <xdr:sp macro="" textlink="">
      <xdr:nvSpPr>
        <xdr:cNvPr id="369" name="楕円 368"/>
        <xdr:cNvSpPr/>
      </xdr:nvSpPr>
      <xdr:spPr>
        <a:xfrm>
          <a:off x="6921500" y="100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56423</xdr:rowOff>
    </xdr:from>
    <xdr:ext cx="534377" cy="259045"/>
    <xdr:sp macro="" textlink="">
      <xdr:nvSpPr>
        <xdr:cNvPr id="370" name="テキスト ボックス 369"/>
        <xdr:cNvSpPr txBox="1"/>
      </xdr:nvSpPr>
      <xdr:spPr>
        <a:xfrm>
          <a:off x="6705111" y="101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34990</xdr:rowOff>
    </xdr:from>
    <xdr:to>
      <xdr:col>55</xdr:col>
      <xdr:colOff>0</xdr:colOff>
      <xdr:row>79</xdr:row>
      <xdr:rowOff>79773</xdr:rowOff>
    </xdr:to>
    <xdr:cxnSp macro="">
      <xdr:nvCxnSpPr>
        <xdr:cNvPr id="401" name="直線コネクタ 400"/>
        <xdr:cNvCxnSpPr/>
      </xdr:nvCxnSpPr>
      <xdr:spPr>
        <a:xfrm>
          <a:off x="9639300" y="13579540"/>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34990</xdr:rowOff>
    </xdr:from>
    <xdr:to>
      <xdr:col>50</xdr:col>
      <xdr:colOff>114300</xdr:colOff>
      <xdr:row>79</xdr:row>
      <xdr:rowOff>93805</xdr:rowOff>
    </xdr:to>
    <xdr:cxnSp macro="">
      <xdr:nvCxnSpPr>
        <xdr:cNvPr id="404" name="直線コネクタ 403"/>
        <xdr:cNvCxnSpPr/>
      </xdr:nvCxnSpPr>
      <xdr:spPr>
        <a:xfrm flipV="1">
          <a:off x="8750300" y="1357954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56273</xdr:rowOff>
    </xdr:from>
    <xdr:to>
      <xdr:col>45</xdr:col>
      <xdr:colOff>177800</xdr:colOff>
      <xdr:row>79</xdr:row>
      <xdr:rowOff>93805</xdr:rowOff>
    </xdr:to>
    <xdr:cxnSp macro="">
      <xdr:nvCxnSpPr>
        <xdr:cNvPr id="407" name="直線コネクタ 406"/>
        <xdr:cNvCxnSpPr/>
      </xdr:nvCxnSpPr>
      <xdr:spPr>
        <a:xfrm>
          <a:off x="7861300" y="13600823"/>
          <a:ext cx="889000" cy="3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56273</xdr:rowOff>
    </xdr:from>
    <xdr:to>
      <xdr:col>41</xdr:col>
      <xdr:colOff>50800</xdr:colOff>
      <xdr:row>79</xdr:row>
      <xdr:rowOff>76933</xdr:rowOff>
    </xdr:to>
    <xdr:cxnSp macro="">
      <xdr:nvCxnSpPr>
        <xdr:cNvPr id="410" name="直線コネクタ 409"/>
        <xdr:cNvCxnSpPr/>
      </xdr:nvCxnSpPr>
      <xdr:spPr>
        <a:xfrm flipV="1">
          <a:off x="6972300" y="13600823"/>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28973</xdr:rowOff>
    </xdr:from>
    <xdr:to>
      <xdr:col>55</xdr:col>
      <xdr:colOff>50800</xdr:colOff>
      <xdr:row>79</xdr:row>
      <xdr:rowOff>130573</xdr:rowOff>
    </xdr:to>
    <xdr:sp macro="" textlink="">
      <xdr:nvSpPr>
        <xdr:cNvPr id="420" name="楕円 419"/>
        <xdr:cNvSpPr/>
      </xdr:nvSpPr>
      <xdr:spPr>
        <a:xfrm>
          <a:off x="104267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115350</xdr:rowOff>
    </xdr:from>
    <xdr:ext cx="469744" cy="259045"/>
    <xdr:sp macro="" textlink="">
      <xdr:nvSpPr>
        <xdr:cNvPr id="421" name="普通建設事業費 （ うち新規整備　）該当値テキスト"/>
        <xdr:cNvSpPr txBox="1"/>
      </xdr:nvSpPr>
      <xdr:spPr>
        <a:xfrm>
          <a:off x="10528300" y="1348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155640</xdr:rowOff>
    </xdr:from>
    <xdr:to>
      <xdr:col>50</xdr:col>
      <xdr:colOff>165100</xdr:colOff>
      <xdr:row>79</xdr:row>
      <xdr:rowOff>85790</xdr:rowOff>
    </xdr:to>
    <xdr:sp macro="" textlink="">
      <xdr:nvSpPr>
        <xdr:cNvPr id="422" name="楕円 421"/>
        <xdr:cNvSpPr/>
      </xdr:nvSpPr>
      <xdr:spPr>
        <a:xfrm>
          <a:off x="9588500" y="135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76917</xdr:rowOff>
    </xdr:from>
    <xdr:ext cx="469744" cy="259045"/>
    <xdr:sp macro="" textlink="">
      <xdr:nvSpPr>
        <xdr:cNvPr id="423" name="テキスト ボックス 422"/>
        <xdr:cNvSpPr txBox="1"/>
      </xdr:nvSpPr>
      <xdr:spPr>
        <a:xfrm>
          <a:off x="9404428" y="136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43005</xdr:rowOff>
    </xdr:from>
    <xdr:to>
      <xdr:col>46</xdr:col>
      <xdr:colOff>38100</xdr:colOff>
      <xdr:row>79</xdr:row>
      <xdr:rowOff>144605</xdr:rowOff>
    </xdr:to>
    <xdr:sp macro="" textlink="">
      <xdr:nvSpPr>
        <xdr:cNvPr id="424" name="楕円 423"/>
        <xdr:cNvSpPr/>
      </xdr:nvSpPr>
      <xdr:spPr>
        <a:xfrm>
          <a:off x="8699500" y="135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135732</xdr:rowOff>
    </xdr:from>
    <xdr:ext cx="378565" cy="259045"/>
    <xdr:sp macro="" textlink="">
      <xdr:nvSpPr>
        <xdr:cNvPr id="425" name="テキスト ボックス 424"/>
        <xdr:cNvSpPr txBox="1"/>
      </xdr:nvSpPr>
      <xdr:spPr>
        <a:xfrm>
          <a:off x="8561017" y="1368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5473</xdr:rowOff>
    </xdr:from>
    <xdr:to>
      <xdr:col>41</xdr:col>
      <xdr:colOff>101600</xdr:colOff>
      <xdr:row>79</xdr:row>
      <xdr:rowOff>107073</xdr:rowOff>
    </xdr:to>
    <xdr:sp macro="" textlink="">
      <xdr:nvSpPr>
        <xdr:cNvPr id="426" name="楕円 425"/>
        <xdr:cNvSpPr/>
      </xdr:nvSpPr>
      <xdr:spPr>
        <a:xfrm>
          <a:off x="7810500" y="13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98200</xdr:rowOff>
    </xdr:from>
    <xdr:ext cx="469744" cy="259045"/>
    <xdr:sp macro="" textlink="">
      <xdr:nvSpPr>
        <xdr:cNvPr id="427" name="テキスト ボックス 426"/>
        <xdr:cNvSpPr txBox="1"/>
      </xdr:nvSpPr>
      <xdr:spPr>
        <a:xfrm>
          <a:off x="7626428" y="1364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26133</xdr:rowOff>
    </xdr:from>
    <xdr:to>
      <xdr:col>36</xdr:col>
      <xdr:colOff>165100</xdr:colOff>
      <xdr:row>79</xdr:row>
      <xdr:rowOff>127733</xdr:rowOff>
    </xdr:to>
    <xdr:sp macro="" textlink="">
      <xdr:nvSpPr>
        <xdr:cNvPr id="428" name="楕円 427"/>
        <xdr:cNvSpPr/>
      </xdr:nvSpPr>
      <xdr:spPr>
        <a:xfrm>
          <a:off x="6921500" y="135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118860</xdr:rowOff>
    </xdr:from>
    <xdr:ext cx="469744" cy="259045"/>
    <xdr:sp macro="" textlink="">
      <xdr:nvSpPr>
        <xdr:cNvPr id="429" name="テキスト ボックス 428"/>
        <xdr:cNvSpPr txBox="1"/>
      </xdr:nvSpPr>
      <xdr:spPr>
        <a:xfrm>
          <a:off x="6737428" y="136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52983</xdr:rowOff>
    </xdr:from>
    <xdr:to>
      <xdr:col>55</xdr:col>
      <xdr:colOff>0</xdr:colOff>
      <xdr:row>98</xdr:row>
      <xdr:rowOff>61528</xdr:rowOff>
    </xdr:to>
    <xdr:cxnSp macro="">
      <xdr:nvCxnSpPr>
        <xdr:cNvPr id="456" name="直線コネクタ 455"/>
        <xdr:cNvCxnSpPr/>
      </xdr:nvCxnSpPr>
      <xdr:spPr>
        <a:xfrm>
          <a:off x="9639300" y="16855083"/>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165920</xdr:rowOff>
    </xdr:from>
    <xdr:to>
      <xdr:col>50</xdr:col>
      <xdr:colOff>114300</xdr:colOff>
      <xdr:row>98</xdr:row>
      <xdr:rowOff>52983</xdr:rowOff>
    </xdr:to>
    <xdr:cxnSp macro="">
      <xdr:nvCxnSpPr>
        <xdr:cNvPr id="459" name="直線コネクタ 458"/>
        <xdr:cNvCxnSpPr/>
      </xdr:nvCxnSpPr>
      <xdr:spPr>
        <a:xfrm>
          <a:off x="8750300" y="16796570"/>
          <a:ext cx="889000" cy="5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103513</xdr:rowOff>
    </xdr:from>
    <xdr:to>
      <xdr:col>45</xdr:col>
      <xdr:colOff>177800</xdr:colOff>
      <xdr:row>97</xdr:row>
      <xdr:rowOff>165920</xdr:rowOff>
    </xdr:to>
    <xdr:cxnSp macro="">
      <xdr:nvCxnSpPr>
        <xdr:cNvPr id="462" name="直線コネクタ 461"/>
        <xdr:cNvCxnSpPr/>
      </xdr:nvCxnSpPr>
      <xdr:spPr>
        <a:xfrm>
          <a:off x="7861300" y="16734163"/>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103513</xdr:rowOff>
    </xdr:from>
    <xdr:to>
      <xdr:col>41</xdr:col>
      <xdr:colOff>50800</xdr:colOff>
      <xdr:row>98</xdr:row>
      <xdr:rowOff>32775</xdr:rowOff>
    </xdr:to>
    <xdr:cxnSp macro="">
      <xdr:nvCxnSpPr>
        <xdr:cNvPr id="465" name="直線コネクタ 464"/>
        <xdr:cNvCxnSpPr/>
      </xdr:nvCxnSpPr>
      <xdr:spPr>
        <a:xfrm flipV="1">
          <a:off x="6972300" y="16734163"/>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10728</xdr:rowOff>
    </xdr:from>
    <xdr:to>
      <xdr:col>55</xdr:col>
      <xdr:colOff>50800</xdr:colOff>
      <xdr:row>98</xdr:row>
      <xdr:rowOff>112328</xdr:rowOff>
    </xdr:to>
    <xdr:sp macro="" textlink="">
      <xdr:nvSpPr>
        <xdr:cNvPr id="475" name="楕円 474"/>
        <xdr:cNvSpPr/>
      </xdr:nvSpPr>
      <xdr:spPr>
        <a:xfrm>
          <a:off x="10426700" y="168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97105</xdr:rowOff>
    </xdr:from>
    <xdr:ext cx="534377" cy="259045"/>
    <xdr:sp macro="" textlink="">
      <xdr:nvSpPr>
        <xdr:cNvPr id="476" name="普通建設事業費 （ うち更新整備　）該当値テキスト"/>
        <xdr:cNvSpPr txBox="1"/>
      </xdr:nvSpPr>
      <xdr:spPr>
        <a:xfrm>
          <a:off x="10528300" y="167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2183</xdr:rowOff>
    </xdr:from>
    <xdr:to>
      <xdr:col>50</xdr:col>
      <xdr:colOff>165100</xdr:colOff>
      <xdr:row>98</xdr:row>
      <xdr:rowOff>103783</xdr:rowOff>
    </xdr:to>
    <xdr:sp macro="" textlink="">
      <xdr:nvSpPr>
        <xdr:cNvPr id="477" name="楕円 476"/>
        <xdr:cNvSpPr/>
      </xdr:nvSpPr>
      <xdr:spPr>
        <a:xfrm>
          <a:off x="9588500" y="16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94910</xdr:rowOff>
    </xdr:from>
    <xdr:ext cx="534377" cy="259045"/>
    <xdr:sp macro="" textlink="">
      <xdr:nvSpPr>
        <xdr:cNvPr id="478" name="テキスト ボックス 477"/>
        <xdr:cNvSpPr txBox="1"/>
      </xdr:nvSpPr>
      <xdr:spPr>
        <a:xfrm>
          <a:off x="9372111" y="168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115120</xdr:rowOff>
    </xdr:from>
    <xdr:to>
      <xdr:col>46</xdr:col>
      <xdr:colOff>38100</xdr:colOff>
      <xdr:row>98</xdr:row>
      <xdr:rowOff>45270</xdr:rowOff>
    </xdr:to>
    <xdr:sp macro="" textlink="">
      <xdr:nvSpPr>
        <xdr:cNvPr id="479" name="楕円 478"/>
        <xdr:cNvSpPr/>
      </xdr:nvSpPr>
      <xdr:spPr>
        <a:xfrm>
          <a:off x="8699500" y="16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36397</xdr:rowOff>
    </xdr:from>
    <xdr:ext cx="534377" cy="259045"/>
    <xdr:sp macro="" textlink="">
      <xdr:nvSpPr>
        <xdr:cNvPr id="480" name="テキスト ボックス 479"/>
        <xdr:cNvSpPr txBox="1"/>
      </xdr:nvSpPr>
      <xdr:spPr>
        <a:xfrm>
          <a:off x="8483111"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52713</xdr:rowOff>
    </xdr:from>
    <xdr:to>
      <xdr:col>41</xdr:col>
      <xdr:colOff>101600</xdr:colOff>
      <xdr:row>97</xdr:row>
      <xdr:rowOff>154313</xdr:rowOff>
    </xdr:to>
    <xdr:sp macro="" textlink="">
      <xdr:nvSpPr>
        <xdr:cNvPr id="481" name="楕円 480"/>
        <xdr:cNvSpPr/>
      </xdr:nvSpPr>
      <xdr:spPr>
        <a:xfrm>
          <a:off x="7810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145440</xdr:rowOff>
    </xdr:from>
    <xdr:ext cx="534377" cy="259045"/>
    <xdr:sp macro="" textlink="">
      <xdr:nvSpPr>
        <xdr:cNvPr id="482" name="テキスト ボックス 481"/>
        <xdr:cNvSpPr txBox="1"/>
      </xdr:nvSpPr>
      <xdr:spPr>
        <a:xfrm>
          <a:off x="7594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153425</xdr:rowOff>
    </xdr:from>
    <xdr:to>
      <xdr:col>36</xdr:col>
      <xdr:colOff>165100</xdr:colOff>
      <xdr:row>98</xdr:row>
      <xdr:rowOff>83575</xdr:rowOff>
    </xdr:to>
    <xdr:sp macro="" textlink="">
      <xdr:nvSpPr>
        <xdr:cNvPr id="483" name="楕円 482"/>
        <xdr:cNvSpPr/>
      </xdr:nvSpPr>
      <xdr:spPr>
        <a:xfrm>
          <a:off x="6921500" y="16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74702</xdr:rowOff>
    </xdr:from>
    <xdr:ext cx="534377" cy="259045"/>
    <xdr:sp macro="" textlink="">
      <xdr:nvSpPr>
        <xdr:cNvPr id="484" name="テキスト ボックス 483"/>
        <xdr:cNvSpPr txBox="1"/>
      </xdr:nvSpPr>
      <xdr:spPr>
        <a:xfrm>
          <a:off x="6705111" y="168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123881</xdr:rowOff>
    </xdr:from>
    <xdr:to>
      <xdr:col>85</xdr:col>
      <xdr:colOff>127000</xdr:colOff>
      <xdr:row>38</xdr:row>
      <xdr:rowOff>134922</xdr:rowOff>
    </xdr:to>
    <xdr:cxnSp macro="">
      <xdr:nvCxnSpPr>
        <xdr:cNvPr id="511" name="直線コネクタ 510"/>
        <xdr:cNvCxnSpPr/>
      </xdr:nvCxnSpPr>
      <xdr:spPr>
        <a:xfrm>
          <a:off x="15481300" y="6638981"/>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123881</xdr:rowOff>
    </xdr:from>
    <xdr:to>
      <xdr:col>81</xdr:col>
      <xdr:colOff>50800</xdr:colOff>
      <xdr:row>38</xdr:row>
      <xdr:rowOff>138900</xdr:rowOff>
    </xdr:to>
    <xdr:cxnSp macro="">
      <xdr:nvCxnSpPr>
        <xdr:cNvPr id="514" name="直線コネクタ 513"/>
        <xdr:cNvCxnSpPr/>
      </xdr:nvCxnSpPr>
      <xdr:spPr>
        <a:xfrm flipV="1">
          <a:off x="14592300" y="6638981"/>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38</xdr:row>
      <xdr:rowOff>138900</xdr:rowOff>
    </xdr:to>
    <xdr:cxnSp macro="">
      <xdr:nvCxnSpPr>
        <xdr:cNvPr id="517" name="直線コネクタ 516"/>
        <xdr:cNvCxnSpPr/>
      </xdr:nvCxnSpPr>
      <xdr:spPr>
        <a:xfrm>
          <a:off x="13703300" y="6653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108656</xdr:rowOff>
    </xdr:from>
    <xdr:to>
      <xdr:col>71</xdr:col>
      <xdr:colOff>177800</xdr:colOff>
      <xdr:row>38</xdr:row>
      <xdr:rowOff>138785</xdr:rowOff>
    </xdr:to>
    <xdr:cxnSp macro="">
      <xdr:nvCxnSpPr>
        <xdr:cNvPr id="520" name="直線コネクタ 519"/>
        <xdr:cNvCxnSpPr/>
      </xdr:nvCxnSpPr>
      <xdr:spPr>
        <a:xfrm>
          <a:off x="12814300" y="6623756"/>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84122</xdr:rowOff>
    </xdr:from>
    <xdr:to>
      <xdr:col>85</xdr:col>
      <xdr:colOff>177800</xdr:colOff>
      <xdr:row>39</xdr:row>
      <xdr:rowOff>14272</xdr:rowOff>
    </xdr:to>
    <xdr:sp macro="" textlink="">
      <xdr:nvSpPr>
        <xdr:cNvPr id="530" name="楕円 529"/>
        <xdr:cNvSpPr/>
      </xdr:nvSpPr>
      <xdr:spPr>
        <a:xfrm>
          <a:off x="162687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170499</xdr:rowOff>
    </xdr:from>
    <xdr:ext cx="378565" cy="259045"/>
    <xdr:sp macro="" textlink="">
      <xdr:nvSpPr>
        <xdr:cNvPr id="531" name="災害復旧事業費該当値テキスト"/>
        <xdr:cNvSpPr txBox="1"/>
      </xdr:nvSpPr>
      <xdr:spPr>
        <a:xfrm>
          <a:off x="16370300" y="651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73081</xdr:rowOff>
    </xdr:from>
    <xdr:to>
      <xdr:col>81</xdr:col>
      <xdr:colOff>101600</xdr:colOff>
      <xdr:row>39</xdr:row>
      <xdr:rowOff>3231</xdr:rowOff>
    </xdr:to>
    <xdr:sp macro="" textlink="">
      <xdr:nvSpPr>
        <xdr:cNvPr id="532" name="楕円 531"/>
        <xdr:cNvSpPr/>
      </xdr:nvSpPr>
      <xdr:spPr>
        <a:xfrm>
          <a:off x="15430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165808</xdr:rowOff>
    </xdr:from>
    <xdr:ext cx="378565" cy="259045"/>
    <xdr:sp macro="" textlink="">
      <xdr:nvSpPr>
        <xdr:cNvPr id="533" name="テキスト ボックス 532"/>
        <xdr:cNvSpPr txBox="1"/>
      </xdr:nvSpPr>
      <xdr:spPr>
        <a:xfrm>
          <a:off x="15292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88100</xdr:rowOff>
    </xdr:from>
    <xdr:to>
      <xdr:col>76</xdr:col>
      <xdr:colOff>165100</xdr:colOff>
      <xdr:row>39</xdr:row>
      <xdr:rowOff>18250</xdr:rowOff>
    </xdr:to>
    <xdr:sp macro="" textlink="">
      <xdr:nvSpPr>
        <xdr:cNvPr id="534" name="楕円 533"/>
        <xdr:cNvSpPr/>
      </xdr:nvSpPr>
      <xdr:spPr>
        <a:xfrm>
          <a:off x="14541500" y="66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9377</xdr:rowOff>
    </xdr:from>
    <xdr:ext cx="313932" cy="259045"/>
    <xdr:sp macro="" textlink="">
      <xdr:nvSpPr>
        <xdr:cNvPr id="535" name="テキスト ボックス 534"/>
        <xdr:cNvSpPr txBox="1"/>
      </xdr:nvSpPr>
      <xdr:spPr>
        <a:xfrm>
          <a:off x="14435333" y="6695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87985</xdr:rowOff>
    </xdr:from>
    <xdr:to>
      <xdr:col>72</xdr:col>
      <xdr:colOff>38100</xdr:colOff>
      <xdr:row>39</xdr:row>
      <xdr:rowOff>18135</xdr:rowOff>
    </xdr:to>
    <xdr:sp macro="" textlink="">
      <xdr:nvSpPr>
        <xdr:cNvPr id="536" name="楕円 535"/>
        <xdr:cNvSpPr/>
      </xdr:nvSpPr>
      <xdr:spPr>
        <a:xfrm>
          <a:off x="1365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9262</xdr:rowOff>
    </xdr:from>
    <xdr:ext cx="313932" cy="259045"/>
    <xdr:sp macro="" textlink="">
      <xdr:nvSpPr>
        <xdr:cNvPr id="537" name="テキスト ボックス 536"/>
        <xdr:cNvSpPr txBox="1"/>
      </xdr:nvSpPr>
      <xdr:spPr>
        <a:xfrm>
          <a:off x="1354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57856</xdr:rowOff>
    </xdr:from>
    <xdr:to>
      <xdr:col>67</xdr:col>
      <xdr:colOff>101600</xdr:colOff>
      <xdr:row>38</xdr:row>
      <xdr:rowOff>159456</xdr:rowOff>
    </xdr:to>
    <xdr:sp macro="" textlink="">
      <xdr:nvSpPr>
        <xdr:cNvPr id="538" name="楕円 537"/>
        <xdr:cNvSpPr/>
      </xdr:nvSpPr>
      <xdr:spPr>
        <a:xfrm>
          <a:off x="127635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150583</xdr:rowOff>
    </xdr:from>
    <xdr:ext cx="469744" cy="259045"/>
    <xdr:sp macro="" textlink="">
      <xdr:nvSpPr>
        <xdr:cNvPr id="539" name="テキスト ボックス 538"/>
        <xdr:cNvSpPr txBox="1"/>
      </xdr:nvSpPr>
      <xdr:spPr>
        <a:xfrm>
          <a:off x="12579428" y="66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164435</xdr:rowOff>
    </xdr:from>
    <xdr:to>
      <xdr:col>85</xdr:col>
      <xdr:colOff>127000</xdr:colOff>
      <xdr:row>76</xdr:row>
      <xdr:rowOff>170790</xdr:rowOff>
    </xdr:to>
    <xdr:cxnSp macro="">
      <xdr:nvCxnSpPr>
        <xdr:cNvPr id="613" name="直線コネクタ 612"/>
        <xdr:cNvCxnSpPr/>
      </xdr:nvCxnSpPr>
      <xdr:spPr>
        <a:xfrm flipV="1">
          <a:off x="15481300" y="131946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170790</xdr:rowOff>
    </xdr:from>
    <xdr:to>
      <xdr:col>81</xdr:col>
      <xdr:colOff>50800</xdr:colOff>
      <xdr:row>77</xdr:row>
      <xdr:rowOff>4375</xdr:rowOff>
    </xdr:to>
    <xdr:cxnSp macro="">
      <xdr:nvCxnSpPr>
        <xdr:cNvPr id="616" name="直線コネクタ 615"/>
        <xdr:cNvCxnSpPr/>
      </xdr:nvCxnSpPr>
      <xdr:spPr>
        <a:xfrm flipV="1">
          <a:off x="14592300" y="13200990"/>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4375</xdr:rowOff>
    </xdr:from>
    <xdr:to>
      <xdr:col>76</xdr:col>
      <xdr:colOff>114300</xdr:colOff>
      <xdr:row>77</xdr:row>
      <xdr:rowOff>21113</xdr:rowOff>
    </xdr:to>
    <xdr:cxnSp macro="">
      <xdr:nvCxnSpPr>
        <xdr:cNvPr id="619" name="直線コネクタ 618"/>
        <xdr:cNvCxnSpPr/>
      </xdr:nvCxnSpPr>
      <xdr:spPr>
        <a:xfrm flipV="1">
          <a:off x="13703300" y="1320602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21113</xdr:rowOff>
    </xdr:from>
    <xdr:to>
      <xdr:col>71</xdr:col>
      <xdr:colOff>177800</xdr:colOff>
      <xdr:row>77</xdr:row>
      <xdr:rowOff>28829</xdr:rowOff>
    </xdr:to>
    <xdr:cxnSp macro="">
      <xdr:nvCxnSpPr>
        <xdr:cNvPr id="622" name="直線コネクタ 621"/>
        <xdr:cNvCxnSpPr/>
      </xdr:nvCxnSpPr>
      <xdr:spPr>
        <a:xfrm flipV="1">
          <a:off x="12814300" y="1322276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113635</xdr:rowOff>
    </xdr:from>
    <xdr:to>
      <xdr:col>85</xdr:col>
      <xdr:colOff>177800</xdr:colOff>
      <xdr:row>77</xdr:row>
      <xdr:rowOff>43785</xdr:rowOff>
    </xdr:to>
    <xdr:sp macro="" textlink="">
      <xdr:nvSpPr>
        <xdr:cNvPr id="632" name="楕円 631"/>
        <xdr:cNvSpPr/>
      </xdr:nvSpPr>
      <xdr:spPr>
        <a:xfrm>
          <a:off x="16268700" y="131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92062</xdr:rowOff>
    </xdr:from>
    <xdr:ext cx="534377" cy="259045"/>
    <xdr:sp macro="" textlink="">
      <xdr:nvSpPr>
        <xdr:cNvPr id="633" name="公債費該当値テキスト"/>
        <xdr:cNvSpPr txBox="1"/>
      </xdr:nvSpPr>
      <xdr:spPr>
        <a:xfrm>
          <a:off x="16370300" y="131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119990</xdr:rowOff>
    </xdr:from>
    <xdr:to>
      <xdr:col>81</xdr:col>
      <xdr:colOff>101600</xdr:colOff>
      <xdr:row>77</xdr:row>
      <xdr:rowOff>50140</xdr:rowOff>
    </xdr:to>
    <xdr:sp macro="" textlink="">
      <xdr:nvSpPr>
        <xdr:cNvPr id="634" name="楕円 633"/>
        <xdr:cNvSpPr/>
      </xdr:nvSpPr>
      <xdr:spPr>
        <a:xfrm>
          <a:off x="154305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41267</xdr:rowOff>
    </xdr:from>
    <xdr:ext cx="534377" cy="259045"/>
    <xdr:sp macro="" textlink="">
      <xdr:nvSpPr>
        <xdr:cNvPr id="635" name="テキスト ボックス 634"/>
        <xdr:cNvSpPr txBox="1"/>
      </xdr:nvSpPr>
      <xdr:spPr>
        <a:xfrm>
          <a:off x="15214111"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125025</xdr:rowOff>
    </xdr:from>
    <xdr:to>
      <xdr:col>76</xdr:col>
      <xdr:colOff>165100</xdr:colOff>
      <xdr:row>77</xdr:row>
      <xdr:rowOff>55175</xdr:rowOff>
    </xdr:to>
    <xdr:sp macro="" textlink="">
      <xdr:nvSpPr>
        <xdr:cNvPr id="636" name="楕円 635"/>
        <xdr:cNvSpPr/>
      </xdr:nvSpPr>
      <xdr:spPr>
        <a:xfrm>
          <a:off x="14541500" y="131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46302</xdr:rowOff>
    </xdr:from>
    <xdr:ext cx="534377" cy="259045"/>
    <xdr:sp macro="" textlink="">
      <xdr:nvSpPr>
        <xdr:cNvPr id="637" name="テキスト ボックス 636"/>
        <xdr:cNvSpPr txBox="1"/>
      </xdr:nvSpPr>
      <xdr:spPr>
        <a:xfrm>
          <a:off x="14325111" y="132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141763</xdr:rowOff>
    </xdr:from>
    <xdr:to>
      <xdr:col>72</xdr:col>
      <xdr:colOff>38100</xdr:colOff>
      <xdr:row>77</xdr:row>
      <xdr:rowOff>71913</xdr:rowOff>
    </xdr:to>
    <xdr:sp macro="" textlink="">
      <xdr:nvSpPr>
        <xdr:cNvPr id="638" name="楕円 637"/>
        <xdr:cNvSpPr/>
      </xdr:nvSpPr>
      <xdr:spPr>
        <a:xfrm>
          <a:off x="13652500" y="131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63040</xdr:rowOff>
    </xdr:from>
    <xdr:ext cx="534377" cy="259045"/>
    <xdr:sp macro="" textlink="">
      <xdr:nvSpPr>
        <xdr:cNvPr id="639" name="テキスト ボックス 638"/>
        <xdr:cNvSpPr txBox="1"/>
      </xdr:nvSpPr>
      <xdr:spPr>
        <a:xfrm>
          <a:off x="13436111" y="132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149479</xdr:rowOff>
    </xdr:from>
    <xdr:to>
      <xdr:col>67</xdr:col>
      <xdr:colOff>101600</xdr:colOff>
      <xdr:row>77</xdr:row>
      <xdr:rowOff>79629</xdr:rowOff>
    </xdr:to>
    <xdr:sp macro="" textlink="">
      <xdr:nvSpPr>
        <xdr:cNvPr id="640" name="楕円 639"/>
        <xdr:cNvSpPr/>
      </xdr:nvSpPr>
      <xdr:spPr>
        <a:xfrm>
          <a:off x="12763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70756</xdr:rowOff>
    </xdr:from>
    <xdr:ext cx="534377" cy="259045"/>
    <xdr:sp macro="" textlink="">
      <xdr:nvSpPr>
        <xdr:cNvPr id="641" name="テキスト ボックス 640"/>
        <xdr:cNvSpPr txBox="1"/>
      </xdr:nvSpPr>
      <xdr:spPr>
        <a:xfrm>
          <a:off x="12547111" y="132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130408</xdr:rowOff>
    </xdr:from>
    <xdr:to>
      <xdr:col>85</xdr:col>
      <xdr:colOff>127000</xdr:colOff>
      <xdr:row>98</xdr:row>
      <xdr:rowOff>148882</xdr:rowOff>
    </xdr:to>
    <xdr:cxnSp macro="">
      <xdr:nvCxnSpPr>
        <xdr:cNvPr id="670" name="直線コネクタ 669"/>
        <xdr:cNvCxnSpPr/>
      </xdr:nvCxnSpPr>
      <xdr:spPr>
        <a:xfrm flipV="1">
          <a:off x="15481300" y="16932508"/>
          <a:ext cx="8382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75079</xdr:rowOff>
    </xdr:from>
    <xdr:to>
      <xdr:col>81</xdr:col>
      <xdr:colOff>50800</xdr:colOff>
      <xdr:row>98</xdr:row>
      <xdr:rowOff>148882</xdr:rowOff>
    </xdr:to>
    <xdr:cxnSp macro="">
      <xdr:nvCxnSpPr>
        <xdr:cNvPr id="673" name="直線コネクタ 672"/>
        <xdr:cNvCxnSpPr/>
      </xdr:nvCxnSpPr>
      <xdr:spPr>
        <a:xfrm>
          <a:off x="14592300" y="16877179"/>
          <a:ext cx="889000" cy="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75079</xdr:rowOff>
    </xdr:from>
    <xdr:to>
      <xdr:col>76</xdr:col>
      <xdr:colOff>114300</xdr:colOff>
      <xdr:row>98</xdr:row>
      <xdr:rowOff>87678</xdr:rowOff>
    </xdr:to>
    <xdr:cxnSp macro="">
      <xdr:nvCxnSpPr>
        <xdr:cNvPr id="676" name="直線コネクタ 675"/>
        <xdr:cNvCxnSpPr/>
      </xdr:nvCxnSpPr>
      <xdr:spPr>
        <a:xfrm flipV="1">
          <a:off x="13703300" y="16877179"/>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87678</xdr:rowOff>
    </xdr:from>
    <xdr:to>
      <xdr:col>71</xdr:col>
      <xdr:colOff>177800</xdr:colOff>
      <xdr:row>99</xdr:row>
      <xdr:rowOff>12370</xdr:rowOff>
    </xdr:to>
    <xdr:cxnSp macro="">
      <xdr:nvCxnSpPr>
        <xdr:cNvPr id="679" name="直線コネクタ 678"/>
        <xdr:cNvCxnSpPr/>
      </xdr:nvCxnSpPr>
      <xdr:spPr>
        <a:xfrm flipV="1">
          <a:off x="12814300" y="16889778"/>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79608</xdr:rowOff>
    </xdr:from>
    <xdr:to>
      <xdr:col>85</xdr:col>
      <xdr:colOff>177800</xdr:colOff>
      <xdr:row>99</xdr:row>
      <xdr:rowOff>9758</xdr:rowOff>
    </xdr:to>
    <xdr:sp macro="" textlink="">
      <xdr:nvSpPr>
        <xdr:cNvPr id="689" name="楕円 688"/>
        <xdr:cNvSpPr/>
      </xdr:nvSpPr>
      <xdr:spPr>
        <a:xfrm>
          <a:off x="16268700" y="168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165985</xdr:rowOff>
    </xdr:from>
    <xdr:ext cx="534377" cy="259045"/>
    <xdr:sp macro="" textlink="">
      <xdr:nvSpPr>
        <xdr:cNvPr id="690" name="積立金該当値テキスト"/>
        <xdr:cNvSpPr txBox="1"/>
      </xdr:nvSpPr>
      <xdr:spPr>
        <a:xfrm>
          <a:off x="16370300"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98082</xdr:rowOff>
    </xdr:from>
    <xdr:to>
      <xdr:col>81</xdr:col>
      <xdr:colOff>101600</xdr:colOff>
      <xdr:row>99</xdr:row>
      <xdr:rowOff>28232</xdr:rowOff>
    </xdr:to>
    <xdr:sp macro="" textlink="">
      <xdr:nvSpPr>
        <xdr:cNvPr id="691" name="楕円 690"/>
        <xdr:cNvSpPr/>
      </xdr:nvSpPr>
      <xdr:spPr>
        <a:xfrm>
          <a:off x="15430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19359</xdr:rowOff>
    </xdr:from>
    <xdr:ext cx="534377" cy="259045"/>
    <xdr:sp macro="" textlink="">
      <xdr:nvSpPr>
        <xdr:cNvPr id="692" name="テキスト ボックス 691"/>
        <xdr:cNvSpPr txBox="1"/>
      </xdr:nvSpPr>
      <xdr:spPr>
        <a:xfrm>
          <a:off x="15214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24279</xdr:rowOff>
    </xdr:from>
    <xdr:to>
      <xdr:col>76</xdr:col>
      <xdr:colOff>165100</xdr:colOff>
      <xdr:row>98</xdr:row>
      <xdr:rowOff>125879</xdr:rowOff>
    </xdr:to>
    <xdr:sp macro="" textlink="">
      <xdr:nvSpPr>
        <xdr:cNvPr id="693" name="楕円 692"/>
        <xdr:cNvSpPr/>
      </xdr:nvSpPr>
      <xdr:spPr>
        <a:xfrm>
          <a:off x="14541500" y="16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117006</xdr:rowOff>
    </xdr:from>
    <xdr:ext cx="534377" cy="259045"/>
    <xdr:sp macro="" textlink="">
      <xdr:nvSpPr>
        <xdr:cNvPr id="694" name="テキスト ボックス 693"/>
        <xdr:cNvSpPr txBox="1"/>
      </xdr:nvSpPr>
      <xdr:spPr>
        <a:xfrm>
          <a:off x="14325111" y="169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36878</xdr:rowOff>
    </xdr:from>
    <xdr:to>
      <xdr:col>72</xdr:col>
      <xdr:colOff>38100</xdr:colOff>
      <xdr:row>98</xdr:row>
      <xdr:rowOff>138478</xdr:rowOff>
    </xdr:to>
    <xdr:sp macro="" textlink="">
      <xdr:nvSpPr>
        <xdr:cNvPr id="695" name="楕円 694"/>
        <xdr:cNvSpPr/>
      </xdr:nvSpPr>
      <xdr:spPr>
        <a:xfrm>
          <a:off x="13652500" y="168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155005</xdr:rowOff>
    </xdr:from>
    <xdr:ext cx="534377" cy="259045"/>
    <xdr:sp macro="" textlink="">
      <xdr:nvSpPr>
        <xdr:cNvPr id="696" name="テキスト ボックス 695"/>
        <xdr:cNvSpPr txBox="1"/>
      </xdr:nvSpPr>
      <xdr:spPr>
        <a:xfrm>
          <a:off x="13436111" y="166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133020</xdr:rowOff>
    </xdr:from>
    <xdr:to>
      <xdr:col>67</xdr:col>
      <xdr:colOff>101600</xdr:colOff>
      <xdr:row>99</xdr:row>
      <xdr:rowOff>63170</xdr:rowOff>
    </xdr:to>
    <xdr:sp macro="" textlink="">
      <xdr:nvSpPr>
        <xdr:cNvPr id="697" name="楕円 696"/>
        <xdr:cNvSpPr/>
      </xdr:nvSpPr>
      <xdr:spPr>
        <a:xfrm>
          <a:off x="12763500" y="169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54297</xdr:rowOff>
    </xdr:from>
    <xdr:ext cx="469744" cy="259045"/>
    <xdr:sp macro="" textlink="">
      <xdr:nvSpPr>
        <xdr:cNvPr id="698" name="テキスト ボックス 697"/>
        <xdr:cNvSpPr txBox="1"/>
      </xdr:nvSpPr>
      <xdr:spPr>
        <a:xfrm>
          <a:off x="12579428" y="170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43155</xdr:rowOff>
    </xdr:to>
    <xdr:cxnSp macro="">
      <xdr:nvCxnSpPr>
        <xdr:cNvPr id="782" name="直線コネクタ 781"/>
        <xdr:cNvCxnSpPr/>
      </xdr:nvCxnSpPr>
      <xdr:spPr>
        <a:xfrm flipV="1">
          <a:off x="21323300" y="1015840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43155</xdr:rowOff>
    </xdr:from>
    <xdr:to>
      <xdr:col>111</xdr:col>
      <xdr:colOff>177800</xdr:colOff>
      <xdr:row>59</xdr:row>
      <xdr:rowOff>43955</xdr:rowOff>
    </xdr:to>
    <xdr:cxnSp macro="">
      <xdr:nvCxnSpPr>
        <xdr:cNvPr id="785" name="直線コネクタ 784"/>
        <xdr:cNvCxnSpPr/>
      </xdr:nvCxnSpPr>
      <xdr:spPr>
        <a:xfrm flipV="1">
          <a:off x="20434300" y="1015870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44450</xdr:rowOff>
    </xdr:to>
    <xdr:cxnSp macro="">
      <xdr:nvCxnSpPr>
        <xdr:cNvPr id="788" name="直線コネクタ 787"/>
        <xdr:cNvCxnSpPr/>
      </xdr:nvCxnSpPr>
      <xdr:spPr>
        <a:xfrm flipV="1">
          <a:off x="19545300" y="10159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01" name="楕円 800"/>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02" name="貸付金該当値テキスト"/>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163805</xdr:rowOff>
    </xdr:from>
    <xdr:to>
      <xdr:col>112</xdr:col>
      <xdr:colOff>38100</xdr:colOff>
      <xdr:row>59</xdr:row>
      <xdr:rowOff>93955</xdr:rowOff>
    </xdr:to>
    <xdr:sp macro="" textlink="">
      <xdr:nvSpPr>
        <xdr:cNvPr id="803" name="楕円 802"/>
        <xdr:cNvSpPr/>
      </xdr:nvSpPr>
      <xdr:spPr>
        <a:xfrm>
          <a:off x="21272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85082</xdr:rowOff>
    </xdr:from>
    <xdr:ext cx="313932" cy="259045"/>
    <xdr:sp macro="" textlink="">
      <xdr:nvSpPr>
        <xdr:cNvPr id="804" name="テキスト ボックス 803"/>
        <xdr:cNvSpPr txBox="1"/>
      </xdr:nvSpPr>
      <xdr:spPr>
        <a:xfrm>
          <a:off x="21166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05" name="楕円 804"/>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06" name="テキスト ボックス 805"/>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38736</xdr:rowOff>
    </xdr:from>
    <xdr:to>
      <xdr:col>116</xdr:col>
      <xdr:colOff>63500</xdr:colOff>
      <xdr:row>77</xdr:row>
      <xdr:rowOff>136271</xdr:rowOff>
    </xdr:to>
    <xdr:cxnSp macro="">
      <xdr:nvCxnSpPr>
        <xdr:cNvPr id="841" name="直線コネクタ 840"/>
        <xdr:cNvCxnSpPr/>
      </xdr:nvCxnSpPr>
      <xdr:spPr>
        <a:xfrm>
          <a:off x="21323300" y="13068936"/>
          <a:ext cx="838200" cy="26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38736</xdr:rowOff>
    </xdr:from>
    <xdr:to>
      <xdr:col>111</xdr:col>
      <xdr:colOff>177800</xdr:colOff>
      <xdr:row>76</xdr:row>
      <xdr:rowOff>46823</xdr:rowOff>
    </xdr:to>
    <xdr:cxnSp macro="">
      <xdr:nvCxnSpPr>
        <xdr:cNvPr id="844" name="直線コネクタ 843"/>
        <xdr:cNvCxnSpPr/>
      </xdr:nvCxnSpPr>
      <xdr:spPr>
        <a:xfrm flipV="1">
          <a:off x="20434300" y="13068936"/>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9311</xdr:rowOff>
    </xdr:from>
    <xdr:to>
      <xdr:col>107</xdr:col>
      <xdr:colOff>50800</xdr:colOff>
      <xdr:row>76</xdr:row>
      <xdr:rowOff>46823</xdr:rowOff>
    </xdr:to>
    <xdr:cxnSp macro="">
      <xdr:nvCxnSpPr>
        <xdr:cNvPr id="847" name="直線コネクタ 846"/>
        <xdr:cNvCxnSpPr/>
      </xdr:nvCxnSpPr>
      <xdr:spPr>
        <a:xfrm>
          <a:off x="19545300" y="13039511"/>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9311</xdr:rowOff>
    </xdr:from>
    <xdr:to>
      <xdr:col>102</xdr:col>
      <xdr:colOff>114300</xdr:colOff>
      <xdr:row>76</xdr:row>
      <xdr:rowOff>27251</xdr:rowOff>
    </xdr:to>
    <xdr:cxnSp macro="">
      <xdr:nvCxnSpPr>
        <xdr:cNvPr id="850" name="直線コネクタ 849"/>
        <xdr:cNvCxnSpPr/>
      </xdr:nvCxnSpPr>
      <xdr:spPr>
        <a:xfrm flipV="1">
          <a:off x="18656300" y="13039511"/>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85471</xdr:rowOff>
    </xdr:from>
    <xdr:to>
      <xdr:col>116</xdr:col>
      <xdr:colOff>114300</xdr:colOff>
      <xdr:row>78</xdr:row>
      <xdr:rowOff>15621</xdr:rowOff>
    </xdr:to>
    <xdr:sp macro="" textlink="">
      <xdr:nvSpPr>
        <xdr:cNvPr id="860" name="楕円 859"/>
        <xdr:cNvSpPr/>
      </xdr:nvSpPr>
      <xdr:spPr>
        <a:xfrm>
          <a:off x="22110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63898</xdr:rowOff>
    </xdr:from>
    <xdr:ext cx="534377" cy="259045"/>
    <xdr:sp macro="" textlink="">
      <xdr:nvSpPr>
        <xdr:cNvPr id="861" name="繰出金該当値テキスト"/>
        <xdr:cNvSpPr txBox="1"/>
      </xdr:nvSpPr>
      <xdr:spPr>
        <a:xfrm>
          <a:off x="22212300" y="132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159386</xdr:rowOff>
    </xdr:from>
    <xdr:to>
      <xdr:col>112</xdr:col>
      <xdr:colOff>38100</xdr:colOff>
      <xdr:row>76</xdr:row>
      <xdr:rowOff>89536</xdr:rowOff>
    </xdr:to>
    <xdr:sp macro="" textlink="">
      <xdr:nvSpPr>
        <xdr:cNvPr id="862" name="楕円 861"/>
        <xdr:cNvSpPr/>
      </xdr:nvSpPr>
      <xdr:spPr>
        <a:xfrm>
          <a:off x="21272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80663</xdr:rowOff>
    </xdr:from>
    <xdr:ext cx="534377" cy="259045"/>
    <xdr:sp macro="" textlink="">
      <xdr:nvSpPr>
        <xdr:cNvPr id="863" name="テキスト ボックス 862"/>
        <xdr:cNvSpPr txBox="1"/>
      </xdr:nvSpPr>
      <xdr:spPr>
        <a:xfrm>
          <a:off x="21056111" y="131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167473</xdr:rowOff>
    </xdr:from>
    <xdr:to>
      <xdr:col>107</xdr:col>
      <xdr:colOff>101600</xdr:colOff>
      <xdr:row>76</xdr:row>
      <xdr:rowOff>97623</xdr:rowOff>
    </xdr:to>
    <xdr:sp macro="" textlink="">
      <xdr:nvSpPr>
        <xdr:cNvPr id="864" name="楕円 863"/>
        <xdr:cNvSpPr/>
      </xdr:nvSpPr>
      <xdr:spPr>
        <a:xfrm>
          <a:off x="203835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88750</xdr:rowOff>
    </xdr:from>
    <xdr:ext cx="534377" cy="259045"/>
    <xdr:sp macro="" textlink="">
      <xdr:nvSpPr>
        <xdr:cNvPr id="865" name="テキスト ボックス 864"/>
        <xdr:cNvSpPr txBox="1"/>
      </xdr:nvSpPr>
      <xdr:spPr>
        <a:xfrm>
          <a:off x="20167111" y="13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129961</xdr:rowOff>
    </xdr:from>
    <xdr:to>
      <xdr:col>102</xdr:col>
      <xdr:colOff>165100</xdr:colOff>
      <xdr:row>76</xdr:row>
      <xdr:rowOff>60111</xdr:rowOff>
    </xdr:to>
    <xdr:sp macro="" textlink="">
      <xdr:nvSpPr>
        <xdr:cNvPr id="866" name="楕円 865"/>
        <xdr:cNvSpPr/>
      </xdr:nvSpPr>
      <xdr:spPr>
        <a:xfrm>
          <a:off x="19494500" y="129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51238</xdr:rowOff>
    </xdr:from>
    <xdr:ext cx="534377" cy="259045"/>
    <xdr:sp macro="" textlink="">
      <xdr:nvSpPr>
        <xdr:cNvPr id="867" name="テキスト ボックス 866"/>
        <xdr:cNvSpPr txBox="1"/>
      </xdr:nvSpPr>
      <xdr:spPr>
        <a:xfrm>
          <a:off x="19278111" y="130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147901</xdr:rowOff>
    </xdr:from>
    <xdr:to>
      <xdr:col>98</xdr:col>
      <xdr:colOff>38100</xdr:colOff>
      <xdr:row>76</xdr:row>
      <xdr:rowOff>78051</xdr:rowOff>
    </xdr:to>
    <xdr:sp macro="" textlink="">
      <xdr:nvSpPr>
        <xdr:cNvPr id="868" name="楕円 867"/>
        <xdr:cNvSpPr/>
      </xdr:nvSpPr>
      <xdr:spPr>
        <a:xfrm>
          <a:off x="18605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69178</xdr:rowOff>
    </xdr:from>
    <xdr:ext cx="534377" cy="259045"/>
    <xdr:sp macro="" textlink="">
      <xdr:nvSpPr>
        <xdr:cNvPr id="869" name="テキスト ボックス 868"/>
        <xdr:cNvSpPr txBox="1"/>
      </xdr:nvSpPr>
      <xdr:spPr>
        <a:xfrm>
          <a:off x="18389111" y="130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性質別歳出の主たる特徴として普通建設事業費の住民一人当たりコスト数値が類似団体内・三重県平均値を大きく下回っている。</a:t>
          </a:r>
          <a:r>
            <a:rPr kumimoji="1" lang="ja-JP" altLang="en-US" sz="1100">
              <a:solidFill>
                <a:schemeClr val="dk1"/>
              </a:solidFill>
              <a:effectLst/>
              <a:latin typeface="+mn-lt"/>
              <a:ea typeface="+mn-ea"/>
              <a:cs typeface="+mn-cs"/>
            </a:rPr>
            <a:t>これは、当町が</a:t>
          </a:r>
          <a:r>
            <a:rPr kumimoji="1" lang="ja-JP" altLang="ja-JP" sz="1100">
              <a:solidFill>
                <a:schemeClr val="dk1"/>
              </a:solidFill>
              <a:effectLst/>
              <a:latin typeface="+mn-lt"/>
              <a:ea typeface="+mn-ea"/>
              <a:cs typeface="+mn-cs"/>
            </a:rPr>
            <a:t>非合併団体であるため公共施設の適正配置がなされていることや町の面積が小さいことなどにより普通建設事業費の割合が低くなっていることが</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挙げられる。</a:t>
          </a:r>
          <a:endParaRPr lang="ja-JP" altLang="ja-JP">
            <a:effectLst/>
          </a:endParaRPr>
        </a:p>
        <a:p>
          <a:r>
            <a:rPr kumimoji="1" lang="ja-JP" altLang="en-US" sz="1100">
              <a:solidFill>
                <a:schemeClr val="dk1"/>
              </a:solidFill>
              <a:effectLst/>
              <a:latin typeface="+mn-lt"/>
              <a:ea typeface="+mn-ea"/>
              <a:cs typeface="+mn-cs"/>
            </a:rPr>
            <a:t>また、普通建設事業において</a:t>
          </a:r>
          <a:r>
            <a:rPr kumimoji="1" lang="ja-JP" altLang="ja-JP" sz="1100">
              <a:solidFill>
                <a:schemeClr val="dk1"/>
              </a:solidFill>
              <a:effectLst/>
              <a:latin typeface="+mn-lt"/>
              <a:ea typeface="+mn-ea"/>
              <a:cs typeface="+mn-cs"/>
            </a:rPr>
            <a:t>は新規整備よりも更新整備に重きを置いており、既存道路の改修や空調機の更新などを行っているため、新規整備</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少額なもののみである。当町は築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年以上となる役場庁舎をはじめ老朽化した施設が多いため、更新整備へ重点を置く傾向は引き続き継続すると考えられる。</a:t>
          </a:r>
          <a:endParaRPr lang="ja-JP" altLang="ja-JP" sz="1400">
            <a:effectLst/>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112,476</a:t>
          </a:r>
          <a:r>
            <a:rPr lang="ja-JP" altLang="ja-JP" sz="1100" b="0" i="0" baseline="0">
              <a:solidFill>
                <a:schemeClr val="dk1"/>
              </a:solidFill>
              <a:effectLst/>
              <a:latin typeface="+mn-lt"/>
              <a:ea typeface="+mn-ea"/>
              <a:cs typeface="+mn-cs"/>
            </a:rPr>
            <a:t>円となっており、前年度より</a:t>
          </a:r>
          <a:r>
            <a:rPr lang="en-US" altLang="ja-JP" sz="1100" b="0" i="0" baseline="0">
              <a:solidFill>
                <a:schemeClr val="dk1"/>
              </a:solidFill>
              <a:effectLst/>
              <a:latin typeface="+mn-lt"/>
              <a:ea typeface="+mn-ea"/>
              <a:cs typeface="+mn-cs"/>
            </a:rPr>
            <a:t>5,231</a:t>
          </a:r>
          <a:r>
            <a:rPr lang="ja-JP" altLang="ja-JP" sz="1100" b="0" i="0" baseline="0">
              <a:solidFill>
                <a:schemeClr val="dk1"/>
              </a:solidFill>
              <a:effectLst/>
              <a:latin typeface="+mn-lt"/>
              <a:ea typeface="+mn-ea"/>
              <a:cs typeface="+mn-cs"/>
            </a:rPr>
            <a:t>円増加しているものの</a:t>
          </a:r>
          <a:r>
            <a:rPr lang="ja-JP" altLang="en-US" sz="1100" b="0" i="0" baseline="0">
              <a:solidFill>
                <a:schemeClr val="dk1"/>
              </a:solidFill>
              <a:effectLst/>
              <a:latin typeface="+mn-lt"/>
              <a:ea typeface="+mn-ea"/>
              <a:cs typeface="+mn-cs"/>
            </a:rPr>
            <a:t>前年度と同様に</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ほぼ同</a:t>
          </a:r>
          <a:r>
            <a:rPr lang="ja-JP" altLang="ja-JP" sz="1100" b="0" i="0" baseline="0">
              <a:solidFill>
                <a:schemeClr val="dk1"/>
              </a:solidFill>
              <a:effectLst/>
              <a:latin typeface="+mn-lt"/>
              <a:ea typeface="+mn-ea"/>
              <a:cs typeface="+mn-cs"/>
            </a:rPr>
            <a:t>水準にある。類似団体平均を上回った要因</a:t>
          </a:r>
          <a:r>
            <a:rPr lang="ja-JP" altLang="en-US" sz="1100" b="0" i="0" baseline="0">
              <a:solidFill>
                <a:schemeClr val="dk1"/>
              </a:solidFill>
              <a:effectLst/>
              <a:latin typeface="+mn-lt"/>
              <a:ea typeface="+mn-ea"/>
              <a:cs typeface="+mn-cs"/>
            </a:rPr>
            <a:t>については、人件費決算額が増加したことに加え事業の抑制などにより全体的な決算額が減少したことによるもの</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36449</xdr:rowOff>
    </xdr:from>
    <xdr:to>
      <xdr:col>24</xdr:col>
      <xdr:colOff>63500</xdr:colOff>
      <xdr:row>35</xdr:row>
      <xdr:rowOff>49593</xdr:rowOff>
    </xdr:to>
    <xdr:cxnSp macro="">
      <xdr:nvCxnSpPr>
        <xdr:cNvPr id="61" name="直線コネクタ 60"/>
        <xdr:cNvCxnSpPr/>
      </xdr:nvCxnSpPr>
      <xdr:spPr>
        <a:xfrm flipV="1">
          <a:off x="3797300" y="603719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49593</xdr:rowOff>
    </xdr:from>
    <xdr:to>
      <xdr:col>19</xdr:col>
      <xdr:colOff>177800</xdr:colOff>
      <xdr:row>35</xdr:row>
      <xdr:rowOff>86360</xdr:rowOff>
    </xdr:to>
    <xdr:cxnSp macro="">
      <xdr:nvCxnSpPr>
        <xdr:cNvPr id="64" name="直線コネクタ 63"/>
        <xdr:cNvCxnSpPr/>
      </xdr:nvCxnSpPr>
      <xdr:spPr>
        <a:xfrm flipV="1">
          <a:off x="2908300" y="6050343"/>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68453</xdr:rowOff>
    </xdr:from>
    <xdr:to>
      <xdr:col>15</xdr:col>
      <xdr:colOff>50800</xdr:colOff>
      <xdr:row>35</xdr:row>
      <xdr:rowOff>86360</xdr:rowOff>
    </xdr:to>
    <xdr:cxnSp macro="">
      <xdr:nvCxnSpPr>
        <xdr:cNvPr id="67" name="直線コネクタ 66"/>
        <xdr:cNvCxnSpPr/>
      </xdr:nvCxnSpPr>
      <xdr:spPr>
        <a:xfrm>
          <a:off x="2019300" y="606920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68453</xdr:rowOff>
    </xdr:to>
    <xdr:cxnSp macro="">
      <xdr:nvCxnSpPr>
        <xdr:cNvPr id="70" name="直線コネクタ 69"/>
        <xdr:cNvCxnSpPr/>
      </xdr:nvCxnSpPr>
      <xdr:spPr>
        <a:xfrm>
          <a:off x="1130300" y="606501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157099</xdr:rowOff>
    </xdr:from>
    <xdr:to>
      <xdr:col>24</xdr:col>
      <xdr:colOff>114300</xdr:colOff>
      <xdr:row>35</xdr:row>
      <xdr:rowOff>87249</xdr:rowOff>
    </xdr:to>
    <xdr:sp macro="" textlink="">
      <xdr:nvSpPr>
        <xdr:cNvPr id="80" name="楕円 79"/>
        <xdr:cNvSpPr/>
      </xdr:nvSpPr>
      <xdr:spPr>
        <a:xfrm>
          <a:off x="45847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8526</xdr:rowOff>
    </xdr:from>
    <xdr:ext cx="469744" cy="259045"/>
    <xdr:sp macro="" textlink="">
      <xdr:nvSpPr>
        <xdr:cNvPr id="81" name="議会費該当値テキスト"/>
        <xdr:cNvSpPr txBox="1"/>
      </xdr:nvSpPr>
      <xdr:spPr>
        <a:xfrm>
          <a:off x="4686300"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170243</xdr:rowOff>
    </xdr:from>
    <xdr:to>
      <xdr:col>20</xdr:col>
      <xdr:colOff>38100</xdr:colOff>
      <xdr:row>35</xdr:row>
      <xdr:rowOff>100393</xdr:rowOff>
    </xdr:to>
    <xdr:sp macro="" textlink="">
      <xdr:nvSpPr>
        <xdr:cNvPr id="82" name="楕円 81"/>
        <xdr:cNvSpPr/>
      </xdr:nvSpPr>
      <xdr:spPr>
        <a:xfrm>
          <a:off x="37465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116920</xdr:rowOff>
    </xdr:from>
    <xdr:ext cx="469744" cy="259045"/>
    <xdr:sp macro="" textlink="">
      <xdr:nvSpPr>
        <xdr:cNvPr id="83" name="テキスト ボックス 82"/>
        <xdr:cNvSpPr txBox="1"/>
      </xdr:nvSpPr>
      <xdr:spPr>
        <a:xfrm>
          <a:off x="3562428" y="577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35560</xdr:rowOff>
    </xdr:from>
    <xdr:to>
      <xdr:col>15</xdr:col>
      <xdr:colOff>101600</xdr:colOff>
      <xdr:row>35</xdr:row>
      <xdr:rowOff>137160</xdr:rowOff>
    </xdr:to>
    <xdr:sp macro="" textlink="">
      <xdr:nvSpPr>
        <xdr:cNvPr id="84" name="楕円 83"/>
        <xdr:cNvSpPr/>
      </xdr:nvSpPr>
      <xdr:spPr>
        <a:xfrm>
          <a:off x="2857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153687</xdr:rowOff>
    </xdr:from>
    <xdr:ext cx="469744" cy="259045"/>
    <xdr:sp macro="" textlink="">
      <xdr:nvSpPr>
        <xdr:cNvPr id="85" name="テキスト ボックス 84"/>
        <xdr:cNvSpPr txBox="1"/>
      </xdr:nvSpPr>
      <xdr:spPr>
        <a:xfrm>
          <a:off x="2673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17653</xdr:rowOff>
    </xdr:from>
    <xdr:to>
      <xdr:col>10</xdr:col>
      <xdr:colOff>165100</xdr:colOff>
      <xdr:row>35</xdr:row>
      <xdr:rowOff>119253</xdr:rowOff>
    </xdr:to>
    <xdr:sp macro="" textlink="">
      <xdr:nvSpPr>
        <xdr:cNvPr id="86" name="楕円 85"/>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135780</xdr:rowOff>
    </xdr:from>
    <xdr:ext cx="469744" cy="259045"/>
    <xdr:sp macro="" textlink="">
      <xdr:nvSpPr>
        <xdr:cNvPr id="87" name="テキスト ボックス 86"/>
        <xdr:cNvSpPr txBox="1"/>
      </xdr:nvSpPr>
      <xdr:spPr>
        <a:xfrm>
          <a:off x="1784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126332</xdr:rowOff>
    </xdr:from>
    <xdr:to>
      <xdr:col>24</xdr:col>
      <xdr:colOff>63500</xdr:colOff>
      <xdr:row>57</xdr:row>
      <xdr:rowOff>145138</xdr:rowOff>
    </xdr:to>
    <xdr:cxnSp macro="">
      <xdr:nvCxnSpPr>
        <xdr:cNvPr id="116" name="直線コネクタ 115"/>
        <xdr:cNvCxnSpPr/>
      </xdr:nvCxnSpPr>
      <xdr:spPr>
        <a:xfrm flipV="1">
          <a:off x="3797300" y="9898982"/>
          <a:ext cx="838200" cy="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118637</xdr:rowOff>
    </xdr:from>
    <xdr:to>
      <xdr:col>19</xdr:col>
      <xdr:colOff>177800</xdr:colOff>
      <xdr:row>57</xdr:row>
      <xdr:rowOff>145138</xdr:rowOff>
    </xdr:to>
    <xdr:cxnSp macro="">
      <xdr:nvCxnSpPr>
        <xdr:cNvPr id="119" name="直線コネクタ 118"/>
        <xdr:cNvCxnSpPr/>
      </xdr:nvCxnSpPr>
      <xdr:spPr>
        <a:xfrm>
          <a:off x="2908300" y="9891287"/>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60792</xdr:rowOff>
    </xdr:from>
    <xdr:to>
      <xdr:col>15</xdr:col>
      <xdr:colOff>50800</xdr:colOff>
      <xdr:row>57</xdr:row>
      <xdr:rowOff>118637</xdr:rowOff>
    </xdr:to>
    <xdr:cxnSp macro="">
      <xdr:nvCxnSpPr>
        <xdr:cNvPr id="122" name="直線コネクタ 121"/>
        <xdr:cNvCxnSpPr/>
      </xdr:nvCxnSpPr>
      <xdr:spPr>
        <a:xfrm>
          <a:off x="2019300" y="9661992"/>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60792</xdr:rowOff>
    </xdr:from>
    <xdr:to>
      <xdr:col>10</xdr:col>
      <xdr:colOff>114300</xdr:colOff>
      <xdr:row>57</xdr:row>
      <xdr:rowOff>170641</xdr:rowOff>
    </xdr:to>
    <xdr:cxnSp macro="">
      <xdr:nvCxnSpPr>
        <xdr:cNvPr id="125" name="直線コネクタ 124"/>
        <xdr:cNvCxnSpPr/>
      </xdr:nvCxnSpPr>
      <xdr:spPr>
        <a:xfrm flipV="1">
          <a:off x="1130300" y="9661992"/>
          <a:ext cx="889000" cy="28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75532</xdr:rowOff>
    </xdr:from>
    <xdr:to>
      <xdr:col>24</xdr:col>
      <xdr:colOff>114300</xdr:colOff>
      <xdr:row>58</xdr:row>
      <xdr:rowOff>5682</xdr:rowOff>
    </xdr:to>
    <xdr:sp macro="" textlink="">
      <xdr:nvSpPr>
        <xdr:cNvPr id="135" name="楕円 134"/>
        <xdr:cNvSpPr/>
      </xdr:nvSpPr>
      <xdr:spPr>
        <a:xfrm>
          <a:off x="4584700" y="98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161909</xdr:rowOff>
    </xdr:from>
    <xdr:ext cx="534377" cy="259045"/>
    <xdr:sp macro="" textlink="">
      <xdr:nvSpPr>
        <xdr:cNvPr id="136" name="総務費該当値テキスト"/>
        <xdr:cNvSpPr txBox="1"/>
      </xdr:nvSpPr>
      <xdr:spPr>
        <a:xfrm>
          <a:off x="4686300" y="97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94338</xdr:rowOff>
    </xdr:from>
    <xdr:to>
      <xdr:col>20</xdr:col>
      <xdr:colOff>38100</xdr:colOff>
      <xdr:row>58</xdr:row>
      <xdr:rowOff>24488</xdr:rowOff>
    </xdr:to>
    <xdr:sp macro="" textlink="">
      <xdr:nvSpPr>
        <xdr:cNvPr id="137" name="楕円 136"/>
        <xdr:cNvSpPr/>
      </xdr:nvSpPr>
      <xdr:spPr>
        <a:xfrm>
          <a:off x="3746500" y="98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15615</xdr:rowOff>
    </xdr:from>
    <xdr:ext cx="534377" cy="259045"/>
    <xdr:sp macro="" textlink="">
      <xdr:nvSpPr>
        <xdr:cNvPr id="138" name="テキスト ボックス 137"/>
        <xdr:cNvSpPr txBox="1"/>
      </xdr:nvSpPr>
      <xdr:spPr>
        <a:xfrm>
          <a:off x="3530111" y="99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67837</xdr:rowOff>
    </xdr:from>
    <xdr:to>
      <xdr:col>15</xdr:col>
      <xdr:colOff>101600</xdr:colOff>
      <xdr:row>57</xdr:row>
      <xdr:rowOff>169437</xdr:rowOff>
    </xdr:to>
    <xdr:sp macro="" textlink="">
      <xdr:nvSpPr>
        <xdr:cNvPr id="139" name="楕円 138"/>
        <xdr:cNvSpPr/>
      </xdr:nvSpPr>
      <xdr:spPr>
        <a:xfrm>
          <a:off x="2857500" y="98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160564</xdr:rowOff>
    </xdr:from>
    <xdr:ext cx="534377" cy="259045"/>
    <xdr:sp macro="" textlink="">
      <xdr:nvSpPr>
        <xdr:cNvPr id="140" name="テキスト ボックス 139"/>
        <xdr:cNvSpPr txBox="1"/>
      </xdr:nvSpPr>
      <xdr:spPr>
        <a:xfrm>
          <a:off x="2641111" y="993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9992</xdr:rowOff>
    </xdr:from>
    <xdr:to>
      <xdr:col>10</xdr:col>
      <xdr:colOff>165100</xdr:colOff>
      <xdr:row>56</xdr:row>
      <xdr:rowOff>111592</xdr:rowOff>
    </xdr:to>
    <xdr:sp macro="" textlink="">
      <xdr:nvSpPr>
        <xdr:cNvPr id="141" name="楕円 140"/>
        <xdr:cNvSpPr/>
      </xdr:nvSpPr>
      <xdr:spPr>
        <a:xfrm>
          <a:off x="1968500" y="96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102719</xdr:rowOff>
    </xdr:from>
    <xdr:ext cx="599010" cy="259045"/>
    <xdr:sp macro="" textlink="">
      <xdr:nvSpPr>
        <xdr:cNvPr id="142" name="テキスト ボックス 141"/>
        <xdr:cNvSpPr txBox="1"/>
      </xdr:nvSpPr>
      <xdr:spPr>
        <a:xfrm>
          <a:off x="1719795" y="970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119841</xdr:rowOff>
    </xdr:from>
    <xdr:to>
      <xdr:col>6</xdr:col>
      <xdr:colOff>38100</xdr:colOff>
      <xdr:row>58</xdr:row>
      <xdr:rowOff>49991</xdr:rowOff>
    </xdr:to>
    <xdr:sp macro="" textlink="">
      <xdr:nvSpPr>
        <xdr:cNvPr id="143" name="楕円 142"/>
        <xdr:cNvSpPr/>
      </xdr:nvSpPr>
      <xdr:spPr>
        <a:xfrm>
          <a:off x="1079500" y="98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41118</xdr:rowOff>
    </xdr:from>
    <xdr:ext cx="534377" cy="259045"/>
    <xdr:sp macro="" textlink="">
      <xdr:nvSpPr>
        <xdr:cNvPr id="144" name="テキスト ボックス 143"/>
        <xdr:cNvSpPr txBox="1"/>
      </xdr:nvSpPr>
      <xdr:spPr>
        <a:xfrm>
          <a:off x="863111" y="99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73489</xdr:rowOff>
    </xdr:from>
    <xdr:to>
      <xdr:col>24</xdr:col>
      <xdr:colOff>63500</xdr:colOff>
      <xdr:row>77</xdr:row>
      <xdr:rowOff>110663</xdr:rowOff>
    </xdr:to>
    <xdr:cxnSp macro="">
      <xdr:nvCxnSpPr>
        <xdr:cNvPr id="172" name="直線コネクタ 171"/>
        <xdr:cNvCxnSpPr/>
      </xdr:nvCxnSpPr>
      <xdr:spPr>
        <a:xfrm flipV="1">
          <a:off x="3797300" y="13275139"/>
          <a:ext cx="8382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42554</xdr:rowOff>
    </xdr:from>
    <xdr:to>
      <xdr:col>19</xdr:col>
      <xdr:colOff>177800</xdr:colOff>
      <xdr:row>77</xdr:row>
      <xdr:rowOff>110663</xdr:rowOff>
    </xdr:to>
    <xdr:cxnSp macro="">
      <xdr:nvCxnSpPr>
        <xdr:cNvPr id="175" name="直線コネクタ 174"/>
        <xdr:cNvCxnSpPr/>
      </xdr:nvCxnSpPr>
      <xdr:spPr>
        <a:xfrm>
          <a:off x="2908300" y="13244204"/>
          <a:ext cx="889000" cy="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42554</xdr:rowOff>
    </xdr:from>
    <xdr:to>
      <xdr:col>15</xdr:col>
      <xdr:colOff>50800</xdr:colOff>
      <xdr:row>77</xdr:row>
      <xdr:rowOff>164156</xdr:rowOff>
    </xdr:to>
    <xdr:cxnSp macro="">
      <xdr:nvCxnSpPr>
        <xdr:cNvPr id="178" name="直線コネクタ 177"/>
        <xdr:cNvCxnSpPr/>
      </xdr:nvCxnSpPr>
      <xdr:spPr>
        <a:xfrm flipV="1">
          <a:off x="2019300" y="13244204"/>
          <a:ext cx="889000" cy="1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164156</xdr:rowOff>
    </xdr:from>
    <xdr:to>
      <xdr:col>10</xdr:col>
      <xdr:colOff>114300</xdr:colOff>
      <xdr:row>78</xdr:row>
      <xdr:rowOff>45069</xdr:rowOff>
    </xdr:to>
    <xdr:cxnSp macro="">
      <xdr:nvCxnSpPr>
        <xdr:cNvPr id="181" name="直線コネクタ 180"/>
        <xdr:cNvCxnSpPr/>
      </xdr:nvCxnSpPr>
      <xdr:spPr>
        <a:xfrm flipV="1">
          <a:off x="1130300" y="13365806"/>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22689</xdr:rowOff>
    </xdr:from>
    <xdr:to>
      <xdr:col>24</xdr:col>
      <xdr:colOff>114300</xdr:colOff>
      <xdr:row>77</xdr:row>
      <xdr:rowOff>124289</xdr:rowOff>
    </xdr:to>
    <xdr:sp macro="" textlink="">
      <xdr:nvSpPr>
        <xdr:cNvPr id="191" name="楕円 190"/>
        <xdr:cNvSpPr/>
      </xdr:nvSpPr>
      <xdr:spPr>
        <a:xfrm>
          <a:off x="4584700" y="132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109066</xdr:rowOff>
    </xdr:from>
    <xdr:ext cx="599010" cy="259045"/>
    <xdr:sp macro="" textlink="">
      <xdr:nvSpPr>
        <xdr:cNvPr id="192" name="民生費該当値テキスト"/>
        <xdr:cNvSpPr txBox="1"/>
      </xdr:nvSpPr>
      <xdr:spPr>
        <a:xfrm>
          <a:off x="4686300" y="1313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59863</xdr:rowOff>
    </xdr:from>
    <xdr:to>
      <xdr:col>20</xdr:col>
      <xdr:colOff>38100</xdr:colOff>
      <xdr:row>77</xdr:row>
      <xdr:rowOff>161463</xdr:rowOff>
    </xdr:to>
    <xdr:sp macro="" textlink="">
      <xdr:nvSpPr>
        <xdr:cNvPr id="193" name="楕円 192"/>
        <xdr:cNvSpPr/>
      </xdr:nvSpPr>
      <xdr:spPr>
        <a:xfrm>
          <a:off x="3746500" y="132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152590</xdr:rowOff>
    </xdr:from>
    <xdr:ext cx="599010" cy="259045"/>
    <xdr:sp macro="" textlink="">
      <xdr:nvSpPr>
        <xdr:cNvPr id="194" name="テキスト ボックス 193"/>
        <xdr:cNvSpPr txBox="1"/>
      </xdr:nvSpPr>
      <xdr:spPr>
        <a:xfrm>
          <a:off x="3497795" y="133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163204</xdr:rowOff>
    </xdr:from>
    <xdr:to>
      <xdr:col>15</xdr:col>
      <xdr:colOff>101600</xdr:colOff>
      <xdr:row>77</xdr:row>
      <xdr:rowOff>93354</xdr:rowOff>
    </xdr:to>
    <xdr:sp macro="" textlink="">
      <xdr:nvSpPr>
        <xdr:cNvPr id="195" name="楕円 194"/>
        <xdr:cNvSpPr/>
      </xdr:nvSpPr>
      <xdr:spPr>
        <a:xfrm>
          <a:off x="2857500" y="131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84481</xdr:rowOff>
    </xdr:from>
    <xdr:ext cx="599010" cy="259045"/>
    <xdr:sp macro="" textlink="">
      <xdr:nvSpPr>
        <xdr:cNvPr id="196" name="テキスト ボックス 195"/>
        <xdr:cNvSpPr txBox="1"/>
      </xdr:nvSpPr>
      <xdr:spPr>
        <a:xfrm>
          <a:off x="2608795" y="1328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113356</xdr:rowOff>
    </xdr:from>
    <xdr:to>
      <xdr:col>10</xdr:col>
      <xdr:colOff>165100</xdr:colOff>
      <xdr:row>78</xdr:row>
      <xdr:rowOff>43506</xdr:rowOff>
    </xdr:to>
    <xdr:sp macro="" textlink="">
      <xdr:nvSpPr>
        <xdr:cNvPr id="197" name="楕円 196"/>
        <xdr:cNvSpPr/>
      </xdr:nvSpPr>
      <xdr:spPr>
        <a:xfrm>
          <a:off x="1968500" y="133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34633</xdr:rowOff>
    </xdr:from>
    <xdr:ext cx="599010" cy="259045"/>
    <xdr:sp macro="" textlink="">
      <xdr:nvSpPr>
        <xdr:cNvPr id="198" name="テキスト ボックス 197"/>
        <xdr:cNvSpPr txBox="1"/>
      </xdr:nvSpPr>
      <xdr:spPr>
        <a:xfrm>
          <a:off x="1719795" y="134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165719</xdr:rowOff>
    </xdr:from>
    <xdr:to>
      <xdr:col>6</xdr:col>
      <xdr:colOff>38100</xdr:colOff>
      <xdr:row>78</xdr:row>
      <xdr:rowOff>95869</xdr:rowOff>
    </xdr:to>
    <xdr:sp macro="" textlink="">
      <xdr:nvSpPr>
        <xdr:cNvPr id="199" name="楕円 198"/>
        <xdr:cNvSpPr/>
      </xdr:nvSpPr>
      <xdr:spPr>
        <a:xfrm>
          <a:off x="1079500" y="133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86996</xdr:rowOff>
    </xdr:from>
    <xdr:ext cx="599010" cy="259045"/>
    <xdr:sp macro="" textlink="">
      <xdr:nvSpPr>
        <xdr:cNvPr id="200" name="テキスト ボックス 199"/>
        <xdr:cNvSpPr txBox="1"/>
      </xdr:nvSpPr>
      <xdr:spPr>
        <a:xfrm>
          <a:off x="830795" y="1346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105670</xdr:rowOff>
    </xdr:from>
    <xdr:to>
      <xdr:col>24</xdr:col>
      <xdr:colOff>62865</xdr:colOff>
      <xdr:row>98</xdr:row>
      <xdr:rowOff>37081</xdr:rowOff>
    </xdr:to>
    <xdr:cxnSp macro="">
      <xdr:nvCxnSpPr>
        <xdr:cNvPr id="224" name="直線コネクタ 223"/>
        <xdr:cNvCxnSpPr/>
      </xdr:nvCxnSpPr>
      <xdr:spPr>
        <a:xfrm flipV="1">
          <a:off x="4633595" y="15707620"/>
          <a:ext cx="1270" cy="113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40908</xdr:rowOff>
    </xdr:from>
    <xdr:ext cx="534377" cy="259045"/>
    <xdr:sp macro="" textlink="">
      <xdr:nvSpPr>
        <xdr:cNvPr id="225" name="衛生費最小値テキスト"/>
        <xdr:cNvSpPr txBox="1"/>
      </xdr:nvSpPr>
      <xdr:spPr>
        <a:xfrm>
          <a:off x="4686300" y="168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37081</xdr:rowOff>
    </xdr:from>
    <xdr:to>
      <xdr:col>24</xdr:col>
      <xdr:colOff>152400</xdr:colOff>
      <xdr:row>98</xdr:row>
      <xdr:rowOff>37081</xdr:rowOff>
    </xdr:to>
    <xdr:cxnSp macro="">
      <xdr:nvCxnSpPr>
        <xdr:cNvPr id="226" name="直線コネクタ 225"/>
        <xdr:cNvCxnSpPr/>
      </xdr:nvCxnSpPr>
      <xdr:spPr>
        <a:xfrm>
          <a:off x="4546600" y="1683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52347</xdr:rowOff>
    </xdr:from>
    <xdr:ext cx="599010" cy="259045"/>
    <xdr:sp macro="" textlink="">
      <xdr:nvSpPr>
        <xdr:cNvPr id="227" name="衛生費最大値テキスト"/>
        <xdr:cNvSpPr txBox="1"/>
      </xdr:nvSpPr>
      <xdr:spPr>
        <a:xfrm>
          <a:off x="4686300" y="15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105670</xdr:rowOff>
    </xdr:from>
    <xdr:to>
      <xdr:col>24</xdr:col>
      <xdr:colOff>152400</xdr:colOff>
      <xdr:row>91</xdr:row>
      <xdr:rowOff>105670</xdr:rowOff>
    </xdr:to>
    <xdr:cxnSp macro="">
      <xdr:nvCxnSpPr>
        <xdr:cNvPr id="228" name="直線コネクタ 227"/>
        <xdr:cNvCxnSpPr/>
      </xdr:nvCxnSpPr>
      <xdr:spPr>
        <a:xfrm>
          <a:off x="4546600" y="15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111392</xdr:rowOff>
    </xdr:from>
    <xdr:to>
      <xdr:col>24</xdr:col>
      <xdr:colOff>63500</xdr:colOff>
      <xdr:row>98</xdr:row>
      <xdr:rowOff>37081</xdr:rowOff>
    </xdr:to>
    <xdr:cxnSp macro="">
      <xdr:nvCxnSpPr>
        <xdr:cNvPr id="229" name="直線コネクタ 228"/>
        <xdr:cNvCxnSpPr/>
      </xdr:nvCxnSpPr>
      <xdr:spPr>
        <a:xfrm>
          <a:off x="3797300" y="16742042"/>
          <a:ext cx="838200" cy="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7307</xdr:rowOff>
    </xdr:from>
    <xdr:ext cx="534377" cy="259045"/>
    <xdr:sp macro="" textlink="">
      <xdr:nvSpPr>
        <xdr:cNvPr id="230" name="衛生費平均値テキスト"/>
        <xdr:cNvSpPr txBox="1"/>
      </xdr:nvSpPr>
      <xdr:spPr>
        <a:xfrm>
          <a:off x="4686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155880</xdr:rowOff>
    </xdr:from>
    <xdr:to>
      <xdr:col>24</xdr:col>
      <xdr:colOff>114300</xdr:colOff>
      <xdr:row>96</xdr:row>
      <xdr:rowOff>86030</xdr:rowOff>
    </xdr:to>
    <xdr:sp macro="" textlink="">
      <xdr:nvSpPr>
        <xdr:cNvPr id="231" name="フローチャート: 判断 230"/>
        <xdr:cNvSpPr/>
      </xdr:nvSpPr>
      <xdr:spPr>
        <a:xfrm>
          <a:off x="4584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111392</xdr:rowOff>
    </xdr:from>
    <xdr:to>
      <xdr:col>19</xdr:col>
      <xdr:colOff>177800</xdr:colOff>
      <xdr:row>98</xdr:row>
      <xdr:rowOff>657</xdr:rowOff>
    </xdr:to>
    <xdr:cxnSp macro="">
      <xdr:nvCxnSpPr>
        <xdr:cNvPr id="232" name="直線コネクタ 231"/>
        <xdr:cNvCxnSpPr/>
      </xdr:nvCxnSpPr>
      <xdr:spPr>
        <a:xfrm flipV="1">
          <a:off x="2908300" y="16742042"/>
          <a:ext cx="889000" cy="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152222</xdr:rowOff>
    </xdr:from>
    <xdr:to>
      <xdr:col>20</xdr:col>
      <xdr:colOff>38100</xdr:colOff>
      <xdr:row>96</xdr:row>
      <xdr:rowOff>82372</xdr:rowOff>
    </xdr:to>
    <xdr:sp macro="" textlink="">
      <xdr:nvSpPr>
        <xdr:cNvPr id="233" name="フローチャート: 判断 232"/>
        <xdr:cNvSpPr/>
      </xdr:nvSpPr>
      <xdr:spPr>
        <a:xfrm>
          <a:off x="3746500" y="1643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98899</xdr:rowOff>
    </xdr:from>
    <xdr:ext cx="534377" cy="259045"/>
    <xdr:sp macro="" textlink="">
      <xdr:nvSpPr>
        <xdr:cNvPr id="234" name="テキスト ボックス 233"/>
        <xdr:cNvSpPr txBox="1"/>
      </xdr:nvSpPr>
      <xdr:spPr>
        <a:xfrm>
          <a:off x="3530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xdr:rowOff>
    </xdr:from>
    <xdr:to>
      <xdr:col>15</xdr:col>
      <xdr:colOff>50800</xdr:colOff>
      <xdr:row>98</xdr:row>
      <xdr:rowOff>55407</xdr:rowOff>
    </xdr:to>
    <xdr:cxnSp macro="">
      <xdr:nvCxnSpPr>
        <xdr:cNvPr id="235" name="直線コネクタ 234"/>
        <xdr:cNvCxnSpPr/>
      </xdr:nvCxnSpPr>
      <xdr:spPr>
        <a:xfrm flipV="1">
          <a:off x="2019300" y="16802757"/>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161519</xdr:rowOff>
    </xdr:from>
    <xdr:to>
      <xdr:col>15</xdr:col>
      <xdr:colOff>101600</xdr:colOff>
      <xdr:row>96</xdr:row>
      <xdr:rowOff>91669</xdr:rowOff>
    </xdr:to>
    <xdr:sp macro="" textlink="">
      <xdr:nvSpPr>
        <xdr:cNvPr id="236" name="フローチャート: 判断 235"/>
        <xdr:cNvSpPr/>
      </xdr:nvSpPr>
      <xdr:spPr>
        <a:xfrm>
          <a:off x="2857500" y="1644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108196</xdr:rowOff>
    </xdr:from>
    <xdr:ext cx="534377" cy="259045"/>
    <xdr:sp macro="" textlink="">
      <xdr:nvSpPr>
        <xdr:cNvPr id="237" name="テキスト ボックス 236"/>
        <xdr:cNvSpPr txBox="1"/>
      </xdr:nvSpPr>
      <xdr:spPr>
        <a:xfrm>
          <a:off x="2641111"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55407</xdr:rowOff>
    </xdr:from>
    <xdr:to>
      <xdr:col>10</xdr:col>
      <xdr:colOff>114300</xdr:colOff>
      <xdr:row>98</xdr:row>
      <xdr:rowOff>71441</xdr:rowOff>
    </xdr:to>
    <xdr:cxnSp macro="">
      <xdr:nvCxnSpPr>
        <xdr:cNvPr id="238" name="直線コネクタ 237"/>
        <xdr:cNvCxnSpPr/>
      </xdr:nvCxnSpPr>
      <xdr:spPr>
        <a:xfrm flipV="1">
          <a:off x="1130300" y="16857507"/>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43439</xdr:rowOff>
    </xdr:from>
    <xdr:to>
      <xdr:col>10</xdr:col>
      <xdr:colOff>165100</xdr:colOff>
      <xdr:row>96</xdr:row>
      <xdr:rowOff>145039</xdr:rowOff>
    </xdr:to>
    <xdr:sp macro="" textlink="">
      <xdr:nvSpPr>
        <xdr:cNvPr id="239" name="フローチャート: 判断 238"/>
        <xdr:cNvSpPr/>
      </xdr:nvSpPr>
      <xdr:spPr>
        <a:xfrm>
          <a:off x="1968500" y="16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161566</xdr:rowOff>
    </xdr:from>
    <xdr:ext cx="534377" cy="259045"/>
    <xdr:sp macro="" textlink="">
      <xdr:nvSpPr>
        <xdr:cNvPr id="240" name="テキスト ボックス 239"/>
        <xdr:cNvSpPr txBox="1"/>
      </xdr:nvSpPr>
      <xdr:spPr>
        <a:xfrm>
          <a:off x="1752111" y="1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91773</xdr:rowOff>
    </xdr:from>
    <xdr:to>
      <xdr:col>6</xdr:col>
      <xdr:colOff>38100</xdr:colOff>
      <xdr:row>97</xdr:row>
      <xdr:rowOff>21923</xdr:rowOff>
    </xdr:to>
    <xdr:sp macro="" textlink="">
      <xdr:nvSpPr>
        <xdr:cNvPr id="241" name="フローチャート: 判断 240"/>
        <xdr:cNvSpPr/>
      </xdr:nvSpPr>
      <xdr:spPr>
        <a:xfrm>
          <a:off x="1079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38450</xdr:rowOff>
    </xdr:from>
    <xdr:ext cx="534377" cy="259045"/>
    <xdr:sp macro="" textlink="">
      <xdr:nvSpPr>
        <xdr:cNvPr id="242" name="テキスト ボックス 241"/>
        <xdr:cNvSpPr txBox="1"/>
      </xdr:nvSpPr>
      <xdr:spPr>
        <a:xfrm>
          <a:off x="863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157731</xdr:rowOff>
    </xdr:from>
    <xdr:to>
      <xdr:col>24</xdr:col>
      <xdr:colOff>114300</xdr:colOff>
      <xdr:row>98</xdr:row>
      <xdr:rowOff>87881</xdr:rowOff>
    </xdr:to>
    <xdr:sp macro="" textlink="">
      <xdr:nvSpPr>
        <xdr:cNvPr id="248" name="楕円 247"/>
        <xdr:cNvSpPr/>
      </xdr:nvSpPr>
      <xdr:spPr>
        <a:xfrm>
          <a:off x="4584700" y="167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72658</xdr:rowOff>
    </xdr:from>
    <xdr:ext cx="534377" cy="259045"/>
    <xdr:sp macro="" textlink="">
      <xdr:nvSpPr>
        <xdr:cNvPr id="249" name="衛生費該当値テキスト"/>
        <xdr:cNvSpPr txBox="1"/>
      </xdr:nvSpPr>
      <xdr:spPr>
        <a:xfrm>
          <a:off x="4686300" y="167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60592</xdr:rowOff>
    </xdr:from>
    <xdr:to>
      <xdr:col>20</xdr:col>
      <xdr:colOff>38100</xdr:colOff>
      <xdr:row>97</xdr:row>
      <xdr:rowOff>162192</xdr:rowOff>
    </xdr:to>
    <xdr:sp macro="" textlink="">
      <xdr:nvSpPr>
        <xdr:cNvPr id="250" name="楕円 249"/>
        <xdr:cNvSpPr/>
      </xdr:nvSpPr>
      <xdr:spPr>
        <a:xfrm>
          <a:off x="3746500" y="166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153319</xdr:rowOff>
    </xdr:from>
    <xdr:ext cx="534377" cy="259045"/>
    <xdr:sp macro="" textlink="">
      <xdr:nvSpPr>
        <xdr:cNvPr id="251" name="テキスト ボックス 250"/>
        <xdr:cNvSpPr txBox="1"/>
      </xdr:nvSpPr>
      <xdr:spPr>
        <a:xfrm>
          <a:off x="3530111" y="167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121307</xdr:rowOff>
    </xdr:from>
    <xdr:to>
      <xdr:col>15</xdr:col>
      <xdr:colOff>101600</xdr:colOff>
      <xdr:row>98</xdr:row>
      <xdr:rowOff>51457</xdr:rowOff>
    </xdr:to>
    <xdr:sp macro="" textlink="">
      <xdr:nvSpPr>
        <xdr:cNvPr id="252" name="楕円 251"/>
        <xdr:cNvSpPr/>
      </xdr:nvSpPr>
      <xdr:spPr>
        <a:xfrm>
          <a:off x="2857500" y="167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42584</xdr:rowOff>
    </xdr:from>
    <xdr:ext cx="534377" cy="259045"/>
    <xdr:sp macro="" textlink="">
      <xdr:nvSpPr>
        <xdr:cNvPr id="253" name="テキスト ボックス 252"/>
        <xdr:cNvSpPr txBox="1"/>
      </xdr:nvSpPr>
      <xdr:spPr>
        <a:xfrm>
          <a:off x="2641111" y="168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4607</xdr:rowOff>
    </xdr:from>
    <xdr:to>
      <xdr:col>10</xdr:col>
      <xdr:colOff>165100</xdr:colOff>
      <xdr:row>98</xdr:row>
      <xdr:rowOff>106207</xdr:rowOff>
    </xdr:to>
    <xdr:sp macro="" textlink="">
      <xdr:nvSpPr>
        <xdr:cNvPr id="254" name="楕円 253"/>
        <xdr:cNvSpPr/>
      </xdr:nvSpPr>
      <xdr:spPr>
        <a:xfrm>
          <a:off x="1968500" y="168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97334</xdr:rowOff>
    </xdr:from>
    <xdr:ext cx="534377" cy="259045"/>
    <xdr:sp macro="" textlink="">
      <xdr:nvSpPr>
        <xdr:cNvPr id="255" name="テキスト ボックス 254"/>
        <xdr:cNvSpPr txBox="1"/>
      </xdr:nvSpPr>
      <xdr:spPr>
        <a:xfrm>
          <a:off x="1752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20641</xdr:rowOff>
    </xdr:from>
    <xdr:to>
      <xdr:col>6</xdr:col>
      <xdr:colOff>38100</xdr:colOff>
      <xdr:row>98</xdr:row>
      <xdr:rowOff>122241</xdr:rowOff>
    </xdr:to>
    <xdr:sp macro="" textlink="">
      <xdr:nvSpPr>
        <xdr:cNvPr id="256" name="楕円 255"/>
        <xdr:cNvSpPr/>
      </xdr:nvSpPr>
      <xdr:spPr>
        <a:xfrm>
          <a:off x="1079500" y="168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113368</xdr:rowOff>
    </xdr:from>
    <xdr:ext cx="534377" cy="259045"/>
    <xdr:sp macro="" textlink="">
      <xdr:nvSpPr>
        <xdr:cNvPr id="257" name="テキスト ボックス 256"/>
        <xdr:cNvSpPr txBox="1"/>
      </xdr:nvSpPr>
      <xdr:spPr>
        <a:xfrm>
          <a:off x="863111" y="169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3" name="直線コネクタ 282"/>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6"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7" name="直線コネクタ 286"/>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89"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0" name="フローチャート: 判断 289"/>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2" name="フローチャート: 判断 291"/>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3" name="テキスト ボックス 292"/>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5" name="フローチャート: 判断 294"/>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6" name="テキスト ボックス 295"/>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298" name="フローチャート: 判断 297"/>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299" name="テキスト ボックス 298"/>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0" name="フローチャート: 判断 299"/>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1" name="テキスト ボックス 300"/>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0" name="直線コネクタ 339"/>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1"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2" name="直線コネクタ 341"/>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3"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4" name="直線コネクタ 343"/>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3142</xdr:rowOff>
    </xdr:from>
    <xdr:to>
      <xdr:col>55</xdr:col>
      <xdr:colOff>0</xdr:colOff>
      <xdr:row>59</xdr:row>
      <xdr:rowOff>10152</xdr:rowOff>
    </xdr:to>
    <xdr:cxnSp macro="">
      <xdr:nvCxnSpPr>
        <xdr:cNvPr id="345" name="直線コネクタ 344"/>
        <xdr:cNvCxnSpPr/>
      </xdr:nvCxnSpPr>
      <xdr:spPr>
        <a:xfrm flipV="1">
          <a:off x="9639300" y="10118692"/>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6"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7" name="フローチャート: 判断 346"/>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10152</xdr:rowOff>
    </xdr:from>
    <xdr:to>
      <xdr:col>50</xdr:col>
      <xdr:colOff>114300</xdr:colOff>
      <xdr:row>59</xdr:row>
      <xdr:rowOff>13383</xdr:rowOff>
    </xdr:to>
    <xdr:cxnSp macro="">
      <xdr:nvCxnSpPr>
        <xdr:cNvPr id="348" name="直線コネクタ 347"/>
        <xdr:cNvCxnSpPr/>
      </xdr:nvCxnSpPr>
      <xdr:spPr>
        <a:xfrm flipV="1">
          <a:off x="8750300" y="10125702"/>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9" name="フローチャート: 判断 348"/>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0" name="テキスト ボックス 349"/>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13383</xdr:rowOff>
    </xdr:from>
    <xdr:to>
      <xdr:col>45</xdr:col>
      <xdr:colOff>177800</xdr:colOff>
      <xdr:row>59</xdr:row>
      <xdr:rowOff>15029</xdr:rowOff>
    </xdr:to>
    <xdr:cxnSp macro="">
      <xdr:nvCxnSpPr>
        <xdr:cNvPr id="351" name="直線コネクタ 350"/>
        <xdr:cNvCxnSpPr/>
      </xdr:nvCxnSpPr>
      <xdr:spPr>
        <a:xfrm flipV="1">
          <a:off x="7861300" y="101289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2" name="フローチャート: 判断 351"/>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3" name="テキスト ボックス 352"/>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14739</xdr:rowOff>
    </xdr:from>
    <xdr:to>
      <xdr:col>41</xdr:col>
      <xdr:colOff>50800</xdr:colOff>
      <xdr:row>59</xdr:row>
      <xdr:rowOff>15029</xdr:rowOff>
    </xdr:to>
    <xdr:cxnSp macro="">
      <xdr:nvCxnSpPr>
        <xdr:cNvPr id="354" name="直線コネクタ 353"/>
        <xdr:cNvCxnSpPr/>
      </xdr:nvCxnSpPr>
      <xdr:spPr>
        <a:xfrm>
          <a:off x="6972300" y="1013028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5" name="フローチャート: 判断 354"/>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6" name="テキスト ボックス 355"/>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7" name="フローチャート: 判断 356"/>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8" name="テキスト ボックス 357"/>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123792</xdr:rowOff>
    </xdr:from>
    <xdr:to>
      <xdr:col>55</xdr:col>
      <xdr:colOff>50800</xdr:colOff>
      <xdr:row>59</xdr:row>
      <xdr:rowOff>53942</xdr:rowOff>
    </xdr:to>
    <xdr:sp macro="" textlink="">
      <xdr:nvSpPr>
        <xdr:cNvPr id="364" name="楕円 363"/>
        <xdr:cNvSpPr/>
      </xdr:nvSpPr>
      <xdr:spPr>
        <a:xfrm>
          <a:off x="104267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38719</xdr:rowOff>
    </xdr:from>
    <xdr:ext cx="469744" cy="259045"/>
    <xdr:sp macro="" textlink="">
      <xdr:nvSpPr>
        <xdr:cNvPr id="365" name="農林水産業費該当値テキスト"/>
        <xdr:cNvSpPr txBox="1"/>
      </xdr:nvSpPr>
      <xdr:spPr>
        <a:xfrm>
          <a:off x="10528300" y="9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130802</xdr:rowOff>
    </xdr:from>
    <xdr:to>
      <xdr:col>50</xdr:col>
      <xdr:colOff>165100</xdr:colOff>
      <xdr:row>59</xdr:row>
      <xdr:rowOff>60952</xdr:rowOff>
    </xdr:to>
    <xdr:sp macro="" textlink="">
      <xdr:nvSpPr>
        <xdr:cNvPr id="366" name="楕円 365"/>
        <xdr:cNvSpPr/>
      </xdr:nvSpPr>
      <xdr:spPr>
        <a:xfrm>
          <a:off x="9588500" y="100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52079</xdr:rowOff>
    </xdr:from>
    <xdr:ext cx="469744" cy="259045"/>
    <xdr:sp macro="" textlink="">
      <xdr:nvSpPr>
        <xdr:cNvPr id="367" name="テキスト ボックス 366"/>
        <xdr:cNvSpPr txBox="1"/>
      </xdr:nvSpPr>
      <xdr:spPr>
        <a:xfrm>
          <a:off x="9404428" y="101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134033</xdr:rowOff>
    </xdr:from>
    <xdr:to>
      <xdr:col>46</xdr:col>
      <xdr:colOff>38100</xdr:colOff>
      <xdr:row>59</xdr:row>
      <xdr:rowOff>64183</xdr:rowOff>
    </xdr:to>
    <xdr:sp macro="" textlink="">
      <xdr:nvSpPr>
        <xdr:cNvPr id="368" name="楕円 367"/>
        <xdr:cNvSpPr/>
      </xdr:nvSpPr>
      <xdr:spPr>
        <a:xfrm>
          <a:off x="8699500" y="10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55310</xdr:rowOff>
    </xdr:from>
    <xdr:ext cx="469744" cy="259045"/>
    <xdr:sp macro="" textlink="">
      <xdr:nvSpPr>
        <xdr:cNvPr id="369" name="テキスト ボックス 368"/>
        <xdr:cNvSpPr txBox="1"/>
      </xdr:nvSpPr>
      <xdr:spPr>
        <a:xfrm>
          <a:off x="8515428" y="1017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135679</xdr:rowOff>
    </xdr:from>
    <xdr:to>
      <xdr:col>41</xdr:col>
      <xdr:colOff>101600</xdr:colOff>
      <xdr:row>59</xdr:row>
      <xdr:rowOff>65829</xdr:rowOff>
    </xdr:to>
    <xdr:sp macro="" textlink="">
      <xdr:nvSpPr>
        <xdr:cNvPr id="370" name="楕円 369"/>
        <xdr:cNvSpPr/>
      </xdr:nvSpPr>
      <xdr:spPr>
        <a:xfrm>
          <a:off x="7810500" y="100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56956</xdr:rowOff>
    </xdr:from>
    <xdr:ext cx="469744" cy="259045"/>
    <xdr:sp macro="" textlink="">
      <xdr:nvSpPr>
        <xdr:cNvPr id="371" name="テキスト ボックス 370"/>
        <xdr:cNvSpPr txBox="1"/>
      </xdr:nvSpPr>
      <xdr:spPr>
        <a:xfrm>
          <a:off x="7626428" y="101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135389</xdr:rowOff>
    </xdr:from>
    <xdr:to>
      <xdr:col>36</xdr:col>
      <xdr:colOff>165100</xdr:colOff>
      <xdr:row>59</xdr:row>
      <xdr:rowOff>65539</xdr:rowOff>
    </xdr:to>
    <xdr:sp macro="" textlink="">
      <xdr:nvSpPr>
        <xdr:cNvPr id="372" name="楕円 371"/>
        <xdr:cNvSpPr/>
      </xdr:nvSpPr>
      <xdr:spPr>
        <a:xfrm>
          <a:off x="6921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56666</xdr:rowOff>
    </xdr:from>
    <xdr:ext cx="469744" cy="259045"/>
    <xdr:sp macro="" textlink="">
      <xdr:nvSpPr>
        <xdr:cNvPr id="373" name="テキスト ボックス 372"/>
        <xdr:cNvSpPr txBox="1"/>
      </xdr:nvSpPr>
      <xdr:spPr>
        <a:xfrm>
          <a:off x="6737428" y="101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7" name="直線コネクタ 396"/>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8"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9" name="直線コネクタ 398"/>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0"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1" name="直線コネクタ 400"/>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155961</xdr:rowOff>
    </xdr:from>
    <xdr:to>
      <xdr:col>55</xdr:col>
      <xdr:colOff>0</xdr:colOff>
      <xdr:row>79</xdr:row>
      <xdr:rowOff>38438</xdr:rowOff>
    </xdr:to>
    <xdr:cxnSp macro="">
      <xdr:nvCxnSpPr>
        <xdr:cNvPr id="402" name="直線コネクタ 401"/>
        <xdr:cNvCxnSpPr/>
      </xdr:nvCxnSpPr>
      <xdr:spPr>
        <a:xfrm>
          <a:off x="9639300" y="13529061"/>
          <a:ext cx="8382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3" name="商工費平均値テキスト"/>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4" name="フローチャート: 判断 403"/>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155961</xdr:rowOff>
    </xdr:from>
    <xdr:to>
      <xdr:col>50</xdr:col>
      <xdr:colOff>114300</xdr:colOff>
      <xdr:row>79</xdr:row>
      <xdr:rowOff>2989</xdr:rowOff>
    </xdr:to>
    <xdr:cxnSp macro="">
      <xdr:nvCxnSpPr>
        <xdr:cNvPr id="405" name="直線コネクタ 404"/>
        <xdr:cNvCxnSpPr/>
      </xdr:nvCxnSpPr>
      <xdr:spPr>
        <a:xfrm flipV="1">
          <a:off x="8750300" y="1352906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6" name="フローチャート: 判断 405"/>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07" name="テキスト ボックス 406"/>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150718</xdr:rowOff>
    </xdr:from>
    <xdr:to>
      <xdr:col>45</xdr:col>
      <xdr:colOff>177800</xdr:colOff>
      <xdr:row>79</xdr:row>
      <xdr:rowOff>2989</xdr:rowOff>
    </xdr:to>
    <xdr:cxnSp macro="">
      <xdr:nvCxnSpPr>
        <xdr:cNvPr id="408" name="直線コネクタ 407"/>
        <xdr:cNvCxnSpPr/>
      </xdr:nvCxnSpPr>
      <xdr:spPr>
        <a:xfrm>
          <a:off x="7861300" y="13523818"/>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9" name="フローチャート: 判断 408"/>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0" name="テキスト ボックス 409"/>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150718</xdr:rowOff>
    </xdr:from>
    <xdr:to>
      <xdr:col>41</xdr:col>
      <xdr:colOff>50800</xdr:colOff>
      <xdr:row>79</xdr:row>
      <xdr:rowOff>38407</xdr:rowOff>
    </xdr:to>
    <xdr:cxnSp macro="">
      <xdr:nvCxnSpPr>
        <xdr:cNvPr id="411" name="直線コネクタ 410"/>
        <xdr:cNvCxnSpPr/>
      </xdr:nvCxnSpPr>
      <xdr:spPr>
        <a:xfrm flipV="1">
          <a:off x="6972300" y="1352381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2" name="フローチャート: 判断 411"/>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3" name="テキスト ボックス 412"/>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4" name="フローチャート: 判断 413"/>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5" name="テキスト ボックス 414"/>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159088</xdr:rowOff>
    </xdr:from>
    <xdr:to>
      <xdr:col>55</xdr:col>
      <xdr:colOff>50800</xdr:colOff>
      <xdr:row>79</xdr:row>
      <xdr:rowOff>89238</xdr:rowOff>
    </xdr:to>
    <xdr:sp macro="" textlink="">
      <xdr:nvSpPr>
        <xdr:cNvPr id="421" name="楕円 420"/>
        <xdr:cNvSpPr/>
      </xdr:nvSpPr>
      <xdr:spPr>
        <a:xfrm>
          <a:off x="10426700" y="13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74015</xdr:rowOff>
    </xdr:from>
    <xdr:ext cx="378565" cy="259045"/>
    <xdr:sp macro="" textlink="">
      <xdr:nvSpPr>
        <xdr:cNvPr id="422" name="商工費該当値テキスト"/>
        <xdr:cNvSpPr txBox="1"/>
      </xdr:nvSpPr>
      <xdr:spPr>
        <a:xfrm>
          <a:off x="10528300" y="1344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105161</xdr:rowOff>
    </xdr:from>
    <xdr:to>
      <xdr:col>50</xdr:col>
      <xdr:colOff>165100</xdr:colOff>
      <xdr:row>79</xdr:row>
      <xdr:rowOff>35311</xdr:rowOff>
    </xdr:to>
    <xdr:sp macro="" textlink="">
      <xdr:nvSpPr>
        <xdr:cNvPr id="423" name="楕円 422"/>
        <xdr:cNvSpPr/>
      </xdr:nvSpPr>
      <xdr:spPr>
        <a:xfrm>
          <a:off x="9588500" y="134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26438</xdr:rowOff>
    </xdr:from>
    <xdr:ext cx="469744" cy="259045"/>
    <xdr:sp macro="" textlink="">
      <xdr:nvSpPr>
        <xdr:cNvPr id="424" name="テキスト ボックス 423"/>
        <xdr:cNvSpPr txBox="1"/>
      </xdr:nvSpPr>
      <xdr:spPr>
        <a:xfrm>
          <a:off x="9404428" y="135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123639</xdr:rowOff>
    </xdr:from>
    <xdr:to>
      <xdr:col>46</xdr:col>
      <xdr:colOff>38100</xdr:colOff>
      <xdr:row>79</xdr:row>
      <xdr:rowOff>53789</xdr:rowOff>
    </xdr:to>
    <xdr:sp macro="" textlink="">
      <xdr:nvSpPr>
        <xdr:cNvPr id="425" name="楕円 424"/>
        <xdr:cNvSpPr/>
      </xdr:nvSpPr>
      <xdr:spPr>
        <a:xfrm>
          <a:off x="8699500" y="134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44916</xdr:rowOff>
    </xdr:from>
    <xdr:ext cx="469744" cy="259045"/>
    <xdr:sp macro="" textlink="">
      <xdr:nvSpPr>
        <xdr:cNvPr id="426" name="テキスト ボックス 425"/>
        <xdr:cNvSpPr txBox="1"/>
      </xdr:nvSpPr>
      <xdr:spPr>
        <a:xfrm>
          <a:off x="8515428" y="135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99918</xdr:rowOff>
    </xdr:from>
    <xdr:to>
      <xdr:col>41</xdr:col>
      <xdr:colOff>101600</xdr:colOff>
      <xdr:row>79</xdr:row>
      <xdr:rowOff>30068</xdr:rowOff>
    </xdr:to>
    <xdr:sp macro="" textlink="">
      <xdr:nvSpPr>
        <xdr:cNvPr id="427" name="楕円 426"/>
        <xdr:cNvSpPr/>
      </xdr:nvSpPr>
      <xdr:spPr>
        <a:xfrm>
          <a:off x="7810500" y="13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21195</xdr:rowOff>
    </xdr:from>
    <xdr:ext cx="469744" cy="259045"/>
    <xdr:sp macro="" textlink="">
      <xdr:nvSpPr>
        <xdr:cNvPr id="428" name="テキスト ボックス 427"/>
        <xdr:cNvSpPr txBox="1"/>
      </xdr:nvSpPr>
      <xdr:spPr>
        <a:xfrm>
          <a:off x="7626428" y="13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159057</xdr:rowOff>
    </xdr:from>
    <xdr:to>
      <xdr:col>36</xdr:col>
      <xdr:colOff>165100</xdr:colOff>
      <xdr:row>79</xdr:row>
      <xdr:rowOff>89207</xdr:rowOff>
    </xdr:to>
    <xdr:sp macro="" textlink="">
      <xdr:nvSpPr>
        <xdr:cNvPr id="429" name="楕円 428"/>
        <xdr:cNvSpPr/>
      </xdr:nvSpPr>
      <xdr:spPr>
        <a:xfrm>
          <a:off x="6921500" y="13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80334</xdr:rowOff>
    </xdr:from>
    <xdr:ext cx="378565" cy="259045"/>
    <xdr:sp macro="" textlink="">
      <xdr:nvSpPr>
        <xdr:cNvPr id="430" name="テキスト ボックス 429"/>
        <xdr:cNvSpPr txBox="1"/>
      </xdr:nvSpPr>
      <xdr:spPr>
        <a:xfrm>
          <a:off x="6783017" y="13624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2" name="直線コネクタ 451"/>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3"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4" name="直線コネクタ 453"/>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5"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6" name="直線コネクタ 455"/>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73132</xdr:rowOff>
    </xdr:from>
    <xdr:to>
      <xdr:col>55</xdr:col>
      <xdr:colOff>0</xdr:colOff>
      <xdr:row>97</xdr:row>
      <xdr:rowOff>135037</xdr:rowOff>
    </xdr:to>
    <xdr:cxnSp macro="">
      <xdr:nvCxnSpPr>
        <xdr:cNvPr id="457" name="直線コネクタ 456"/>
        <xdr:cNvCxnSpPr/>
      </xdr:nvCxnSpPr>
      <xdr:spPr>
        <a:xfrm>
          <a:off x="9639300" y="16703782"/>
          <a:ext cx="8382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58" name="土木費平均値テキスト"/>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9" name="フローチャート: 判断 458"/>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37405</xdr:rowOff>
    </xdr:from>
    <xdr:to>
      <xdr:col>50</xdr:col>
      <xdr:colOff>114300</xdr:colOff>
      <xdr:row>97</xdr:row>
      <xdr:rowOff>73132</xdr:rowOff>
    </xdr:to>
    <xdr:cxnSp macro="">
      <xdr:nvCxnSpPr>
        <xdr:cNvPr id="460" name="直線コネクタ 459"/>
        <xdr:cNvCxnSpPr/>
      </xdr:nvCxnSpPr>
      <xdr:spPr>
        <a:xfrm>
          <a:off x="8750300" y="16668055"/>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1" name="フローチャート: 判断 460"/>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2" name="テキスト ボックス 461"/>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27448</xdr:rowOff>
    </xdr:from>
    <xdr:to>
      <xdr:col>45</xdr:col>
      <xdr:colOff>177800</xdr:colOff>
      <xdr:row>97</xdr:row>
      <xdr:rowOff>37405</xdr:rowOff>
    </xdr:to>
    <xdr:cxnSp macro="">
      <xdr:nvCxnSpPr>
        <xdr:cNvPr id="463" name="直線コネクタ 462"/>
        <xdr:cNvCxnSpPr/>
      </xdr:nvCxnSpPr>
      <xdr:spPr>
        <a:xfrm>
          <a:off x="7861300" y="16658098"/>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4" name="フローチャート: 判断 463"/>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5" name="テキスト ボックス 464"/>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27448</xdr:rowOff>
    </xdr:from>
    <xdr:to>
      <xdr:col>41</xdr:col>
      <xdr:colOff>50800</xdr:colOff>
      <xdr:row>97</xdr:row>
      <xdr:rowOff>55790</xdr:rowOff>
    </xdr:to>
    <xdr:cxnSp macro="">
      <xdr:nvCxnSpPr>
        <xdr:cNvPr id="466" name="直線コネクタ 465"/>
        <xdr:cNvCxnSpPr/>
      </xdr:nvCxnSpPr>
      <xdr:spPr>
        <a:xfrm flipV="1">
          <a:off x="6972300" y="16658098"/>
          <a:ext cx="8890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7" name="フローチャート: 判断 466"/>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68" name="テキスト ボックス 467"/>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9" name="フローチャート: 判断 468"/>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0" name="テキスト ボックス 469"/>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84237</xdr:rowOff>
    </xdr:from>
    <xdr:to>
      <xdr:col>55</xdr:col>
      <xdr:colOff>50800</xdr:colOff>
      <xdr:row>98</xdr:row>
      <xdr:rowOff>14387</xdr:rowOff>
    </xdr:to>
    <xdr:sp macro="" textlink="">
      <xdr:nvSpPr>
        <xdr:cNvPr id="476" name="楕円 475"/>
        <xdr:cNvSpPr/>
      </xdr:nvSpPr>
      <xdr:spPr>
        <a:xfrm>
          <a:off x="10426700" y="1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170614</xdr:rowOff>
    </xdr:from>
    <xdr:ext cx="534377" cy="259045"/>
    <xdr:sp macro="" textlink="">
      <xdr:nvSpPr>
        <xdr:cNvPr id="477" name="土木費該当値テキスト"/>
        <xdr:cNvSpPr txBox="1"/>
      </xdr:nvSpPr>
      <xdr:spPr>
        <a:xfrm>
          <a:off x="10528300" y="166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22332</xdr:rowOff>
    </xdr:from>
    <xdr:to>
      <xdr:col>50</xdr:col>
      <xdr:colOff>165100</xdr:colOff>
      <xdr:row>97</xdr:row>
      <xdr:rowOff>123932</xdr:rowOff>
    </xdr:to>
    <xdr:sp macro="" textlink="">
      <xdr:nvSpPr>
        <xdr:cNvPr id="478" name="楕円 477"/>
        <xdr:cNvSpPr/>
      </xdr:nvSpPr>
      <xdr:spPr>
        <a:xfrm>
          <a:off x="9588500" y="166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115059</xdr:rowOff>
    </xdr:from>
    <xdr:ext cx="534377" cy="259045"/>
    <xdr:sp macro="" textlink="">
      <xdr:nvSpPr>
        <xdr:cNvPr id="479" name="テキスト ボックス 478"/>
        <xdr:cNvSpPr txBox="1"/>
      </xdr:nvSpPr>
      <xdr:spPr>
        <a:xfrm>
          <a:off x="9372111" y="167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158055</xdr:rowOff>
    </xdr:from>
    <xdr:to>
      <xdr:col>46</xdr:col>
      <xdr:colOff>38100</xdr:colOff>
      <xdr:row>97</xdr:row>
      <xdr:rowOff>88205</xdr:rowOff>
    </xdr:to>
    <xdr:sp macro="" textlink="">
      <xdr:nvSpPr>
        <xdr:cNvPr id="480" name="楕円 479"/>
        <xdr:cNvSpPr/>
      </xdr:nvSpPr>
      <xdr:spPr>
        <a:xfrm>
          <a:off x="8699500" y="166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79332</xdr:rowOff>
    </xdr:from>
    <xdr:ext cx="534377" cy="259045"/>
    <xdr:sp macro="" textlink="">
      <xdr:nvSpPr>
        <xdr:cNvPr id="481" name="テキスト ボックス 480"/>
        <xdr:cNvSpPr txBox="1"/>
      </xdr:nvSpPr>
      <xdr:spPr>
        <a:xfrm>
          <a:off x="8483111" y="167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148098</xdr:rowOff>
    </xdr:from>
    <xdr:to>
      <xdr:col>41</xdr:col>
      <xdr:colOff>101600</xdr:colOff>
      <xdr:row>97</xdr:row>
      <xdr:rowOff>78248</xdr:rowOff>
    </xdr:to>
    <xdr:sp macro="" textlink="">
      <xdr:nvSpPr>
        <xdr:cNvPr id="482" name="楕円 481"/>
        <xdr:cNvSpPr/>
      </xdr:nvSpPr>
      <xdr:spPr>
        <a:xfrm>
          <a:off x="7810500" y="166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69375</xdr:rowOff>
    </xdr:from>
    <xdr:ext cx="534377" cy="259045"/>
    <xdr:sp macro="" textlink="">
      <xdr:nvSpPr>
        <xdr:cNvPr id="483" name="テキスト ボックス 482"/>
        <xdr:cNvSpPr txBox="1"/>
      </xdr:nvSpPr>
      <xdr:spPr>
        <a:xfrm>
          <a:off x="7594111" y="167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4990</xdr:rowOff>
    </xdr:from>
    <xdr:to>
      <xdr:col>36</xdr:col>
      <xdr:colOff>165100</xdr:colOff>
      <xdr:row>97</xdr:row>
      <xdr:rowOff>106590</xdr:rowOff>
    </xdr:to>
    <xdr:sp macro="" textlink="">
      <xdr:nvSpPr>
        <xdr:cNvPr id="484" name="楕円 483"/>
        <xdr:cNvSpPr/>
      </xdr:nvSpPr>
      <xdr:spPr>
        <a:xfrm>
          <a:off x="6921500" y="166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97717</xdr:rowOff>
    </xdr:from>
    <xdr:ext cx="534377" cy="259045"/>
    <xdr:sp macro="" textlink="">
      <xdr:nvSpPr>
        <xdr:cNvPr id="485" name="テキスト ボックス 484"/>
        <xdr:cNvSpPr txBox="1"/>
      </xdr:nvSpPr>
      <xdr:spPr>
        <a:xfrm>
          <a:off x="6705111" y="167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9" name="直線コネクタ 508"/>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0"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1" name="直線コネクタ 510"/>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2"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3" name="直線コネクタ 512"/>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156032</xdr:rowOff>
    </xdr:from>
    <xdr:to>
      <xdr:col>85</xdr:col>
      <xdr:colOff>127000</xdr:colOff>
      <xdr:row>38</xdr:row>
      <xdr:rowOff>19812</xdr:rowOff>
    </xdr:to>
    <xdr:cxnSp macro="">
      <xdr:nvCxnSpPr>
        <xdr:cNvPr id="514" name="直線コネクタ 513"/>
        <xdr:cNvCxnSpPr/>
      </xdr:nvCxnSpPr>
      <xdr:spPr>
        <a:xfrm>
          <a:off x="15481300" y="6499682"/>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5" name="消防費平均値テキスト"/>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6" name="フローチャート: 判断 515"/>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156032</xdr:rowOff>
    </xdr:from>
    <xdr:to>
      <xdr:col>81</xdr:col>
      <xdr:colOff>50800</xdr:colOff>
      <xdr:row>38</xdr:row>
      <xdr:rowOff>43002</xdr:rowOff>
    </xdr:to>
    <xdr:cxnSp macro="">
      <xdr:nvCxnSpPr>
        <xdr:cNvPr id="517" name="直線コネクタ 516"/>
        <xdr:cNvCxnSpPr/>
      </xdr:nvCxnSpPr>
      <xdr:spPr>
        <a:xfrm flipV="1">
          <a:off x="14592300" y="6499682"/>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8" name="フローチャート: 判断 517"/>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19" name="テキスト ボックス 518"/>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21882</xdr:rowOff>
    </xdr:from>
    <xdr:to>
      <xdr:col>76</xdr:col>
      <xdr:colOff>114300</xdr:colOff>
      <xdr:row>38</xdr:row>
      <xdr:rowOff>43002</xdr:rowOff>
    </xdr:to>
    <xdr:cxnSp macro="">
      <xdr:nvCxnSpPr>
        <xdr:cNvPr id="520" name="直線コネクタ 519"/>
        <xdr:cNvCxnSpPr/>
      </xdr:nvCxnSpPr>
      <xdr:spPr>
        <a:xfrm>
          <a:off x="13703300" y="6536982"/>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1" name="フローチャート: 判断 520"/>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2" name="テキスト ボックス 521"/>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127038</xdr:rowOff>
    </xdr:from>
    <xdr:to>
      <xdr:col>71</xdr:col>
      <xdr:colOff>177800</xdr:colOff>
      <xdr:row>38</xdr:row>
      <xdr:rowOff>21882</xdr:rowOff>
    </xdr:to>
    <xdr:cxnSp macro="">
      <xdr:nvCxnSpPr>
        <xdr:cNvPr id="523" name="直線コネクタ 522"/>
        <xdr:cNvCxnSpPr/>
      </xdr:nvCxnSpPr>
      <xdr:spPr>
        <a:xfrm>
          <a:off x="12814300" y="64706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4" name="フローチャート: 判断 523"/>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5" name="テキスト ボックス 524"/>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6" name="フローチャート: 判断 525"/>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7" name="テキスト ボックス 526"/>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140462</xdr:rowOff>
    </xdr:from>
    <xdr:to>
      <xdr:col>85</xdr:col>
      <xdr:colOff>177800</xdr:colOff>
      <xdr:row>38</xdr:row>
      <xdr:rowOff>70612</xdr:rowOff>
    </xdr:to>
    <xdr:sp macro="" textlink="">
      <xdr:nvSpPr>
        <xdr:cNvPr id="533" name="楕円 532"/>
        <xdr:cNvSpPr/>
      </xdr:nvSpPr>
      <xdr:spPr>
        <a:xfrm>
          <a:off x="16268700" y="64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55389</xdr:rowOff>
    </xdr:from>
    <xdr:ext cx="534377" cy="259045"/>
    <xdr:sp macro="" textlink="">
      <xdr:nvSpPr>
        <xdr:cNvPr id="534" name="消防費該当値テキスト"/>
        <xdr:cNvSpPr txBox="1"/>
      </xdr:nvSpPr>
      <xdr:spPr>
        <a:xfrm>
          <a:off x="16370300" y="63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105232</xdr:rowOff>
    </xdr:from>
    <xdr:to>
      <xdr:col>81</xdr:col>
      <xdr:colOff>101600</xdr:colOff>
      <xdr:row>38</xdr:row>
      <xdr:rowOff>35382</xdr:rowOff>
    </xdr:to>
    <xdr:sp macro="" textlink="">
      <xdr:nvSpPr>
        <xdr:cNvPr id="535" name="楕円 534"/>
        <xdr:cNvSpPr/>
      </xdr:nvSpPr>
      <xdr:spPr>
        <a:xfrm>
          <a:off x="15430500" y="64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26509</xdr:rowOff>
    </xdr:from>
    <xdr:ext cx="534377" cy="259045"/>
    <xdr:sp macro="" textlink="">
      <xdr:nvSpPr>
        <xdr:cNvPr id="536" name="テキスト ボックス 535"/>
        <xdr:cNvSpPr txBox="1"/>
      </xdr:nvSpPr>
      <xdr:spPr>
        <a:xfrm>
          <a:off x="15214111" y="65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163652</xdr:rowOff>
    </xdr:from>
    <xdr:to>
      <xdr:col>76</xdr:col>
      <xdr:colOff>165100</xdr:colOff>
      <xdr:row>38</xdr:row>
      <xdr:rowOff>93802</xdr:rowOff>
    </xdr:to>
    <xdr:sp macro="" textlink="">
      <xdr:nvSpPr>
        <xdr:cNvPr id="537" name="楕円 536"/>
        <xdr:cNvSpPr/>
      </xdr:nvSpPr>
      <xdr:spPr>
        <a:xfrm>
          <a:off x="14541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84929</xdr:rowOff>
    </xdr:from>
    <xdr:ext cx="534377" cy="259045"/>
    <xdr:sp macro="" textlink="">
      <xdr:nvSpPr>
        <xdr:cNvPr id="538" name="テキスト ボックス 537"/>
        <xdr:cNvSpPr txBox="1"/>
      </xdr:nvSpPr>
      <xdr:spPr>
        <a:xfrm>
          <a:off x="14325111" y="66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142532</xdr:rowOff>
    </xdr:from>
    <xdr:to>
      <xdr:col>72</xdr:col>
      <xdr:colOff>38100</xdr:colOff>
      <xdr:row>38</xdr:row>
      <xdr:rowOff>72682</xdr:rowOff>
    </xdr:to>
    <xdr:sp macro="" textlink="">
      <xdr:nvSpPr>
        <xdr:cNvPr id="539" name="楕円 538"/>
        <xdr:cNvSpPr/>
      </xdr:nvSpPr>
      <xdr:spPr>
        <a:xfrm>
          <a:off x="13652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63809</xdr:rowOff>
    </xdr:from>
    <xdr:ext cx="534377" cy="259045"/>
    <xdr:sp macro="" textlink="">
      <xdr:nvSpPr>
        <xdr:cNvPr id="540" name="テキスト ボックス 539"/>
        <xdr:cNvSpPr txBox="1"/>
      </xdr:nvSpPr>
      <xdr:spPr>
        <a:xfrm>
          <a:off x="13436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76238</xdr:rowOff>
    </xdr:from>
    <xdr:to>
      <xdr:col>67</xdr:col>
      <xdr:colOff>101600</xdr:colOff>
      <xdr:row>38</xdr:row>
      <xdr:rowOff>6388</xdr:rowOff>
    </xdr:to>
    <xdr:sp macro="" textlink="">
      <xdr:nvSpPr>
        <xdr:cNvPr id="541" name="楕円 540"/>
        <xdr:cNvSpPr/>
      </xdr:nvSpPr>
      <xdr:spPr>
        <a:xfrm>
          <a:off x="12763500" y="6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168965</xdr:rowOff>
    </xdr:from>
    <xdr:ext cx="534377" cy="259045"/>
    <xdr:sp macro="" textlink="">
      <xdr:nvSpPr>
        <xdr:cNvPr id="542" name="テキスト ボックス 541"/>
        <xdr:cNvSpPr txBox="1"/>
      </xdr:nvSpPr>
      <xdr:spPr>
        <a:xfrm>
          <a:off x="12547111" y="65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8" name="直線コネクタ 567"/>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9"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0" name="直線コネクタ 569"/>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1"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2" name="直線コネクタ 571"/>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22954</xdr:rowOff>
    </xdr:from>
    <xdr:to>
      <xdr:col>85</xdr:col>
      <xdr:colOff>127000</xdr:colOff>
      <xdr:row>58</xdr:row>
      <xdr:rowOff>69092</xdr:rowOff>
    </xdr:to>
    <xdr:cxnSp macro="">
      <xdr:nvCxnSpPr>
        <xdr:cNvPr id="573" name="直線コネクタ 572"/>
        <xdr:cNvCxnSpPr/>
      </xdr:nvCxnSpPr>
      <xdr:spPr>
        <a:xfrm flipV="1">
          <a:off x="15481300" y="9967054"/>
          <a:ext cx="8382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4"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5" name="フローチャート: 判断 574"/>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69092</xdr:rowOff>
    </xdr:from>
    <xdr:to>
      <xdr:col>81</xdr:col>
      <xdr:colOff>50800</xdr:colOff>
      <xdr:row>58</xdr:row>
      <xdr:rowOff>91642</xdr:rowOff>
    </xdr:to>
    <xdr:cxnSp macro="">
      <xdr:nvCxnSpPr>
        <xdr:cNvPr id="576" name="直線コネクタ 575"/>
        <xdr:cNvCxnSpPr/>
      </xdr:nvCxnSpPr>
      <xdr:spPr>
        <a:xfrm flipV="1">
          <a:off x="14592300" y="10013192"/>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7" name="フローチャート: 判断 576"/>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78" name="テキスト ボックス 577"/>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165924</xdr:rowOff>
    </xdr:from>
    <xdr:to>
      <xdr:col>76</xdr:col>
      <xdr:colOff>114300</xdr:colOff>
      <xdr:row>58</xdr:row>
      <xdr:rowOff>91642</xdr:rowOff>
    </xdr:to>
    <xdr:cxnSp macro="">
      <xdr:nvCxnSpPr>
        <xdr:cNvPr id="579" name="直線コネクタ 578"/>
        <xdr:cNvCxnSpPr/>
      </xdr:nvCxnSpPr>
      <xdr:spPr>
        <a:xfrm>
          <a:off x="13703300" y="9938574"/>
          <a:ext cx="889000" cy="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0" name="フローチャート: 判断 579"/>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1" name="テキスト ボックス 580"/>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165924</xdr:rowOff>
    </xdr:from>
    <xdr:to>
      <xdr:col>71</xdr:col>
      <xdr:colOff>177800</xdr:colOff>
      <xdr:row>58</xdr:row>
      <xdr:rowOff>106997</xdr:rowOff>
    </xdr:to>
    <xdr:cxnSp macro="">
      <xdr:nvCxnSpPr>
        <xdr:cNvPr id="582" name="直線コネクタ 581"/>
        <xdr:cNvCxnSpPr/>
      </xdr:nvCxnSpPr>
      <xdr:spPr>
        <a:xfrm flipV="1">
          <a:off x="12814300" y="9938574"/>
          <a:ext cx="889000" cy="1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3" name="フローチャート: 判断 582"/>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4" name="テキスト ボックス 583"/>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5" name="フローチャート: 判断 584"/>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6" name="テキスト ボックス 585"/>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143604</xdr:rowOff>
    </xdr:from>
    <xdr:to>
      <xdr:col>85</xdr:col>
      <xdr:colOff>177800</xdr:colOff>
      <xdr:row>58</xdr:row>
      <xdr:rowOff>73754</xdr:rowOff>
    </xdr:to>
    <xdr:sp macro="" textlink="">
      <xdr:nvSpPr>
        <xdr:cNvPr id="592" name="楕円 591"/>
        <xdr:cNvSpPr/>
      </xdr:nvSpPr>
      <xdr:spPr>
        <a:xfrm>
          <a:off x="16268700" y="99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122031</xdr:rowOff>
    </xdr:from>
    <xdr:ext cx="534377" cy="259045"/>
    <xdr:sp macro="" textlink="">
      <xdr:nvSpPr>
        <xdr:cNvPr id="593" name="教育費該当値テキスト"/>
        <xdr:cNvSpPr txBox="1"/>
      </xdr:nvSpPr>
      <xdr:spPr>
        <a:xfrm>
          <a:off x="16370300"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18292</xdr:rowOff>
    </xdr:from>
    <xdr:to>
      <xdr:col>81</xdr:col>
      <xdr:colOff>101600</xdr:colOff>
      <xdr:row>58</xdr:row>
      <xdr:rowOff>119892</xdr:rowOff>
    </xdr:to>
    <xdr:sp macro="" textlink="">
      <xdr:nvSpPr>
        <xdr:cNvPr id="594" name="楕円 593"/>
        <xdr:cNvSpPr/>
      </xdr:nvSpPr>
      <xdr:spPr>
        <a:xfrm>
          <a:off x="15430500" y="99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111019</xdr:rowOff>
    </xdr:from>
    <xdr:ext cx="534377" cy="259045"/>
    <xdr:sp macro="" textlink="">
      <xdr:nvSpPr>
        <xdr:cNvPr id="595" name="テキスト ボックス 594"/>
        <xdr:cNvSpPr txBox="1"/>
      </xdr:nvSpPr>
      <xdr:spPr>
        <a:xfrm>
          <a:off x="15214111" y="100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40842</xdr:rowOff>
    </xdr:from>
    <xdr:to>
      <xdr:col>76</xdr:col>
      <xdr:colOff>165100</xdr:colOff>
      <xdr:row>58</xdr:row>
      <xdr:rowOff>142442</xdr:rowOff>
    </xdr:to>
    <xdr:sp macro="" textlink="">
      <xdr:nvSpPr>
        <xdr:cNvPr id="596" name="楕円 595"/>
        <xdr:cNvSpPr/>
      </xdr:nvSpPr>
      <xdr:spPr>
        <a:xfrm>
          <a:off x="14541500" y="9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133569</xdr:rowOff>
    </xdr:from>
    <xdr:ext cx="534377" cy="259045"/>
    <xdr:sp macro="" textlink="">
      <xdr:nvSpPr>
        <xdr:cNvPr id="597" name="テキスト ボックス 596"/>
        <xdr:cNvSpPr txBox="1"/>
      </xdr:nvSpPr>
      <xdr:spPr>
        <a:xfrm>
          <a:off x="14325111" y="100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115124</xdr:rowOff>
    </xdr:from>
    <xdr:to>
      <xdr:col>72</xdr:col>
      <xdr:colOff>38100</xdr:colOff>
      <xdr:row>58</xdr:row>
      <xdr:rowOff>45274</xdr:rowOff>
    </xdr:to>
    <xdr:sp macro="" textlink="">
      <xdr:nvSpPr>
        <xdr:cNvPr id="598" name="楕円 597"/>
        <xdr:cNvSpPr/>
      </xdr:nvSpPr>
      <xdr:spPr>
        <a:xfrm>
          <a:off x="13652500" y="98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61801</xdr:rowOff>
    </xdr:from>
    <xdr:ext cx="534377" cy="259045"/>
    <xdr:sp macro="" textlink="">
      <xdr:nvSpPr>
        <xdr:cNvPr id="599" name="テキスト ボックス 598"/>
        <xdr:cNvSpPr txBox="1"/>
      </xdr:nvSpPr>
      <xdr:spPr>
        <a:xfrm>
          <a:off x="13436111" y="9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56197</xdr:rowOff>
    </xdr:from>
    <xdr:to>
      <xdr:col>67</xdr:col>
      <xdr:colOff>101600</xdr:colOff>
      <xdr:row>58</xdr:row>
      <xdr:rowOff>157797</xdr:rowOff>
    </xdr:to>
    <xdr:sp macro="" textlink="">
      <xdr:nvSpPr>
        <xdr:cNvPr id="600" name="楕円 599"/>
        <xdr:cNvSpPr/>
      </xdr:nvSpPr>
      <xdr:spPr>
        <a:xfrm>
          <a:off x="12763500" y="100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148924</xdr:rowOff>
    </xdr:from>
    <xdr:ext cx="534377" cy="259045"/>
    <xdr:sp macro="" textlink="">
      <xdr:nvSpPr>
        <xdr:cNvPr id="601" name="テキスト ボックス 600"/>
        <xdr:cNvSpPr txBox="1"/>
      </xdr:nvSpPr>
      <xdr:spPr>
        <a:xfrm>
          <a:off x="12547111" y="100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3" name="直線コネクタ 622"/>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6"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7" name="直線コネクタ 626"/>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123881</xdr:rowOff>
    </xdr:from>
    <xdr:to>
      <xdr:col>85</xdr:col>
      <xdr:colOff>127000</xdr:colOff>
      <xdr:row>78</xdr:row>
      <xdr:rowOff>134922</xdr:rowOff>
    </xdr:to>
    <xdr:cxnSp macro="">
      <xdr:nvCxnSpPr>
        <xdr:cNvPr id="628" name="直線コネクタ 627"/>
        <xdr:cNvCxnSpPr/>
      </xdr:nvCxnSpPr>
      <xdr:spPr>
        <a:xfrm>
          <a:off x="15481300" y="13496981"/>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29"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0" name="フローチャート: 判断 629"/>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123881</xdr:rowOff>
    </xdr:from>
    <xdr:to>
      <xdr:col>81</xdr:col>
      <xdr:colOff>50800</xdr:colOff>
      <xdr:row>78</xdr:row>
      <xdr:rowOff>138900</xdr:rowOff>
    </xdr:to>
    <xdr:cxnSp macro="">
      <xdr:nvCxnSpPr>
        <xdr:cNvPr id="631" name="直線コネクタ 630"/>
        <xdr:cNvCxnSpPr/>
      </xdr:nvCxnSpPr>
      <xdr:spPr>
        <a:xfrm flipV="1">
          <a:off x="14592300" y="13496981"/>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2" name="フローチャート: 判断 631"/>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3" name="テキスト ボックス 632"/>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78</xdr:row>
      <xdr:rowOff>138900</xdr:rowOff>
    </xdr:to>
    <xdr:cxnSp macro="">
      <xdr:nvCxnSpPr>
        <xdr:cNvPr id="634" name="直線コネクタ 633"/>
        <xdr:cNvCxnSpPr/>
      </xdr:nvCxnSpPr>
      <xdr:spPr>
        <a:xfrm>
          <a:off x="13703300" y="13511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5" name="フローチャート: 判断 634"/>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6" name="テキスト ボックス 635"/>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108655</xdr:rowOff>
    </xdr:from>
    <xdr:to>
      <xdr:col>71</xdr:col>
      <xdr:colOff>177800</xdr:colOff>
      <xdr:row>78</xdr:row>
      <xdr:rowOff>138785</xdr:rowOff>
    </xdr:to>
    <xdr:cxnSp macro="">
      <xdr:nvCxnSpPr>
        <xdr:cNvPr id="637" name="直線コネクタ 636"/>
        <xdr:cNvCxnSpPr/>
      </xdr:nvCxnSpPr>
      <xdr:spPr>
        <a:xfrm>
          <a:off x="12814300" y="13481755"/>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8" name="フローチャート: 判断 637"/>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39" name="テキスト ボックス 638"/>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0" name="フローチャート: 判断 639"/>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1" name="テキスト ボックス 640"/>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84122</xdr:rowOff>
    </xdr:from>
    <xdr:to>
      <xdr:col>85</xdr:col>
      <xdr:colOff>177800</xdr:colOff>
      <xdr:row>79</xdr:row>
      <xdr:rowOff>14272</xdr:rowOff>
    </xdr:to>
    <xdr:sp macro="" textlink="">
      <xdr:nvSpPr>
        <xdr:cNvPr id="647" name="楕円 646"/>
        <xdr:cNvSpPr/>
      </xdr:nvSpPr>
      <xdr:spPr>
        <a:xfrm>
          <a:off x="162687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170499</xdr:rowOff>
    </xdr:from>
    <xdr:ext cx="378565" cy="259045"/>
    <xdr:sp macro="" textlink="">
      <xdr:nvSpPr>
        <xdr:cNvPr id="648" name="災害復旧費該当値テキスト"/>
        <xdr:cNvSpPr txBox="1"/>
      </xdr:nvSpPr>
      <xdr:spPr>
        <a:xfrm>
          <a:off x="16370300" y="1337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73081</xdr:rowOff>
    </xdr:from>
    <xdr:to>
      <xdr:col>81</xdr:col>
      <xdr:colOff>101600</xdr:colOff>
      <xdr:row>79</xdr:row>
      <xdr:rowOff>3231</xdr:rowOff>
    </xdr:to>
    <xdr:sp macro="" textlink="">
      <xdr:nvSpPr>
        <xdr:cNvPr id="649" name="楕円 648"/>
        <xdr:cNvSpPr/>
      </xdr:nvSpPr>
      <xdr:spPr>
        <a:xfrm>
          <a:off x="154305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165808</xdr:rowOff>
    </xdr:from>
    <xdr:ext cx="378565" cy="259045"/>
    <xdr:sp macro="" textlink="">
      <xdr:nvSpPr>
        <xdr:cNvPr id="650" name="テキスト ボックス 649"/>
        <xdr:cNvSpPr txBox="1"/>
      </xdr:nvSpPr>
      <xdr:spPr>
        <a:xfrm>
          <a:off x="15292017" y="1353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88100</xdr:rowOff>
    </xdr:from>
    <xdr:to>
      <xdr:col>76</xdr:col>
      <xdr:colOff>165100</xdr:colOff>
      <xdr:row>79</xdr:row>
      <xdr:rowOff>18250</xdr:rowOff>
    </xdr:to>
    <xdr:sp macro="" textlink="">
      <xdr:nvSpPr>
        <xdr:cNvPr id="651" name="楕円 650"/>
        <xdr:cNvSpPr/>
      </xdr:nvSpPr>
      <xdr:spPr>
        <a:xfrm>
          <a:off x="14541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9377</xdr:rowOff>
    </xdr:from>
    <xdr:ext cx="313932" cy="259045"/>
    <xdr:sp macro="" textlink="">
      <xdr:nvSpPr>
        <xdr:cNvPr id="652" name="テキスト ボックス 651"/>
        <xdr:cNvSpPr txBox="1"/>
      </xdr:nvSpPr>
      <xdr:spPr>
        <a:xfrm>
          <a:off x="14435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87985</xdr:rowOff>
    </xdr:from>
    <xdr:to>
      <xdr:col>72</xdr:col>
      <xdr:colOff>38100</xdr:colOff>
      <xdr:row>79</xdr:row>
      <xdr:rowOff>18135</xdr:rowOff>
    </xdr:to>
    <xdr:sp macro="" textlink="">
      <xdr:nvSpPr>
        <xdr:cNvPr id="653" name="楕円 652"/>
        <xdr:cNvSpPr/>
      </xdr:nvSpPr>
      <xdr:spPr>
        <a:xfrm>
          <a:off x="13652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9262</xdr:rowOff>
    </xdr:from>
    <xdr:ext cx="313932" cy="259045"/>
    <xdr:sp macro="" textlink="">
      <xdr:nvSpPr>
        <xdr:cNvPr id="654" name="テキスト ボックス 653"/>
        <xdr:cNvSpPr txBox="1"/>
      </xdr:nvSpPr>
      <xdr:spPr>
        <a:xfrm>
          <a:off x="13546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57855</xdr:rowOff>
    </xdr:from>
    <xdr:to>
      <xdr:col>67</xdr:col>
      <xdr:colOff>101600</xdr:colOff>
      <xdr:row>78</xdr:row>
      <xdr:rowOff>159455</xdr:rowOff>
    </xdr:to>
    <xdr:sp macro="" textlink="">
      <xdr:nvSpPr>
        <xdr:cNvPr id="655" name="楕円 654"/>
        <xdr:cNvSpPr/>
      </xdr:nvSpPr>
      <xdr:spPr>
        <a:xfrm>
          <a:off x="12763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150582</xdr:rowOff>
    </xdr:from>
    <xdr:ext cx="469744" cy="259045"/>
    <xdr:sp macro="" textlink="">
      <xdr:nvSpPr>
        <xdr:cNvPr id="656" name="テキスト ボックス 655"/>
        <xdr:cNvSpPr txBox="1"/>
      </xdr:nvSpPr>
      <xdr:spPr>
        <a:xfrm>
          <a:off x="12579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164435</xdr:rowOff>
    </xdr:from>
    <xdr:to>
      <xdr:col>85</xdr:col>
      <xdr:colOff>127000</xdr:colOff>
      <xdr:row>96</xdr:row>
      <xdr:rowOff>170790</xdr:rowOff>
    </xdr:to>
    <xdr:cxnSp macro="">
      <xdr:nvCxnSpPr>
        <xdr:cNvPr id="681" name="直線コネクタ 680"/>
        <xdr:cNvCxnSpPr/>
      </xdr:nvCxnSpPr>
      <xdr:spPr>
        <a:xfrm flipV="1">
          <a:off x="15481300" y="166236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2" name="公債費平均値テキスト"/>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170790</xdr:rowOff>
    </xdr:from>
    <xdr:to>
      <xdr:col>81</xdr:col>
      <xdr:colOff>50800</xdr:colOff>
      <xdr:row>97</xdr:row>
      <xdr:rowOff>4375</xdr:rowOff>
    </xdr:to>
    <xdr:cxnSp macro="">
      <xdr:nvCxnSpPr>
        <xdr:cNvPr id="684" name="直線コネクタ 683"/>
        <xdr:cNvCxnSpPr/>
      </xdr:nvCxnSpPr>
      <xdr:spPr>
        <a:xfrm flipV="1">
          <a:off x="14592300" y="16629990"/>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6" name="テキスト ボックス 685"/>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4375</xdr:rowOff>
    </xdr:from>
    <xdr:to>
      <xdr:col>76</xdr:col>
      <xdr:colOff>114300</xdr:colOff>
      <xdr:row>97</xdr:row>
      <xdr:rowOff>21113</xdr:rowOff>
    </xdr:to>
    <xdr:cxnSp macro="">
      <xdr:nvCxnSpPr>
        <xdr:cNvPr id="687" name="直線コネクタ 686"/>
        <xdr:cNvCxnSpPr/>
      </xdr:nvCxnSpPr>
      <xdr:spPr>
        <a:xfrm flipV="1">
          <a:off x="13703300" y="1663502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9" name="テキスト ボックス 688"/>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21113</xdr:rowOff>
    </xdr:from>
    <xdr:to>
      <xdr:col>71</xdr:col>
      <xdr:colOff>177800</xdr:colOff>
      <xdr:row>97</xdr:row>
      <xdr:rowOff>28829</xdr:rowOff>
    </xdr:to>
    <xdr:cxnSp macro="">
      <xdr:nvCxnSpPr>
        <xdr:cNvPr id="690" name="直線コネクタ 689"/>
        <xdr:cNvCxnSpPr/>
      </xdr:nvCxnSpPr>
      <xdr:spPr>
        <a:xfrm flipV="1">
          <a:off x="12814300" y="1665176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1" name="フローチャート: 判断 690"/>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2" name="テキスト ボックス 691"/>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3" name="フローチャート: 判断 692"/>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4" name="テキスト ボックス 693"/>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113635</xdr:rowOff>
    </xdr:from>
    <xdr:to>
      <xdr:col>85</xdr:col>
      <xdr:colOff>177800</xdr:colOff>
      <xdr:row>97</xdr:row>
      <xdr:rowOff>43785</xdr:rowOff>
    </xdr:to>
    <xdr:sp macro="" textlink="">
      <xdr:nvSpPr>
        <xdr:cNvPr id="700" name="楕円 699"/>
        <xdr:cNvSpPr/>
      </xdr:nvSpPr>
      <xdr:spPr>
        <a:xfrm>
          <a:off x="162687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92062</xdr:rowOff>
    </xdr:from>
    <xdr:ext cx="534377" cy="259045"/>
    <xdr:sp macro="" textlink="">
      <xdr:nvSpPr>
        <xdr:cNvPr id="701" name="公債費該当値テキスト"/>
        <xdr:cNvSpPr txBox="1"/>
      </xdr:nvSpPr>
      <xdr:spPr>
        <a:xfrm>
          <a:off x="16370300" y="165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119990</xdr:rowOff>
    </xdr:from>
    <xdr:to>
      <xdr:col>81</xdr:col>
      <xdr:colOff>101600</xdr:colOff>
      <xdr:row>97</xdr:row>
      <xdr:rowOff>50140</xdr:rowOff>
    </xdr:to>
    <xdr:sp macro="" textlink="">
      <xdr:nvSpPr>
        <xdr:cNvPr id="702" name="楕円 701"/>
        <xdr:cNvSpPr/>
      </xdr:nvSpPr>
      <xdr:spPr>
        <a:xfrm>
          <a:off x="15430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41267</xdr:rowOff>
    </xdr:from>
    <xdr:ext cx="534377" cy="259045"/>
    <xdr:sp macro="" textlink="">
      <xdr:nvSpPr>
        <xdr:cNvPr id="703" name="テキスト ボックス 702"/>
        <xdr:cNvSpPr txBox="1"/>
      </xdr:nvSpPr>
      <xdr:spPr>
        <a:xfrm>
          <a:off x="15214111"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125025</xdr:rowOff>
    </xdr:from>
    <xdr:to>
      <xdr:col>76</xdr:col>
      <xdr:colOff>165100</xdr:colOff>
      <xdr:row>97</xdr:row>
      <xdr:rowOff>55175</xdr:rowOff>
    </xdr:to>
    <xdr:sp macro="" textlink="">
      <xdr:nvSpPr>
        <xdr:cNvPr id="704" name="楕円 703"/>
        <xdr:cNvSpPr/>
      </xdr:nvSpPr>
      <xdr:spPr>
        <a:xfrm>
          <a:off x="14541500" y="165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46302</xdr:rowOff>
    </xdr:from>
    <xdr:ext cx="534377" cy="259045"/>
    <xdr:sp macro="" textlink="">
      <xdr:nvSpPr>
        <xdr:cNvPr id="705" name="テキスト ボックス 704"/>
        <xdr:cNvSpPr txBox="1"/>
      </xdr:nvSpPr>
      <xdr:spPr>
        <a:xfrm>
          <a:off x="14325111" y="166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141763</xdr:rowOff>
    </xdr:from>
    <xdr:to>
      <xdr:col>72</xdr:col>
      <xdr:colOff>38100</xdr:colOff>
      <xdr:row>97</xdr:row>
      <xdr:rowOff>71913</xdr:rowOff>
    </xdr:to>
    <xdr:sp macro="" textlink="">
      <xdr:nvSpPr>
        <xdr:cNvPr id="706" name="楕円 705"/>
        <xdr:cNvSpPr/>
      </xdr:nvSpPr>
      <xdr:spPr>
        <a:xfrm>
          <a:off x="13652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63040</xdr:rowOff>
    </xdr:from>
    <xdr:ext cx="534377" cy="259045"/>
    <xdr:sp macro="" textlink="">
      <xdr:nvSpPr>
        <xdr:cNvPr id="707" name="テキスト ボックス 706"/>
        <xdr:cNvSpPr txBox="1"/>
      </xdr:nvSpPr>
      <xdr:spPr>
        <a:xfrm>
          <a:off x="13436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149479</xdr:rowOff>
    </xdr:from>
    <xdr:to>
      <xdr:col>67</xdr:col>
      <xdr:colOff>101600</xdr:colOff>
      <xdr:row>97</xdr:row>
      <xdr:rowOff>79629</xdr:rowOff>
    </xdr:to>
    <xdr:sp macro="" textlink="">
      <xdr:nvSpPr>
        <xdr:cNvPr id="708" name="楕円 707"/>
        <xdr:cNvSpPr/>
      </xdr:nvSpPr>
      <xdr:spPr>
        <a:xfrm>
          <a:off x="127635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70756</xdr:rowOff>
    </xdr:from>
    <xdr:ext cx="534377" cy="259045"/>
    <xdr:sp macro="" textlink="">
      <xdr:nvSpPr>
        <xdr:cNvPr id="709" name="テキスト ボックス 708"/>
        <xdr:cNvSpPr txBox="1"/>
      </xdr:nvSpPr>
      <xdr:spPr>
        <a:xfrm>
          <a:off x="12547111" y="167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2" name="テキスト ボックス 741"/>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4" name="フローチャート: 判断 743"/>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5" name="テキスト ボックス 744"/>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6" name="フローチャート: 判断 745"/>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7" name="テキスト ボックス 746"/>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目的別歳出の主たる特徴として、当町の財政規模からすると議会費が高く類似団体内平均を上回り、三重県平均と比較し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倍以上、全国平均と比較すると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倍近くの数値となる。</a:t>
          </a:r>
          <a:r>
            <a:rPr kumimoji="1" lang="ja-JP" altLang="en-US" sz="1100">
              <a:solidFill>
                <a:schemeClr val="dk1"/>
              </a:solidFill>
              <a:effectLst/>
              <a:latin typeface="+mn-lt"/>
              <a:ea typeface="+mn-ea"/>
              <a:cs typeface="+mn-cs"/>
            </a:rPr>
            <a:t>当町では、</a:t>
          </a:r>
          <a:r>
            <a:rPr kumimoji="1" lang="ja-JP" altLang="ja-JP" sz="1100">
              <a:solidFill>
                <a:schemeClr val="dk1"/>
              </a:solidFill>
              <a:effectLst/>
              <a:latin typeface="+mn-lt"/>
              <a:ea typeface="+mn-ea"/>
              <a:cs typeface="+mn-cs"/>
            </a:rPr>
            <a:t>議員期末手当の支給率を一般職と同じ支給率としており、他団体と比較して高い水準となっていることなどが要因である。類似団体内平均を上回る数値はこの項目だけである。</a:t>
          </a:r>
          <a:endParaRPr lang="ja-JP" altLang="ja-JP" sz="1400">
            <a:effectLst/>
          </a:endParaRPr>
        </a:p>
        <a:p>
          <a:r>
            <a:rPr kumimoji="1" lang="ja-JP" altLang="ja-JP" sz="1100">
              <a:solidFill>
                <a:schemeClr val="dk1"/>
              </a:solidFill>
              <a:effectLst/>
              <a:latin typeface="+mn-lt"/>
              <a:ea typeface="+mn-ea"/>
              <a:cs typeface="+mn-cs"/>
            </a:rPr>
            <a:t>総務費が類似団体内平均と比較して低いものの、三重県平均・全国平均と比較して高い理由としては、町独自事業である町史編</a:t>
          </a:r>
          <a:r>
            <a:rPr kumimoji="1" lang="ja-JP" altLang="en-US" sz="1100">
              <a:solidFill>
                <a:schemeClr val="dk1"/>
              </a:solidFill>
              <a:effectLst/>
              <a:latin typeface="+mn-lt"/>
              <a:ea typeface="+mn-ea"/>
              <a:cs typeface="+mn-cs"/>
            </a:rPr>
            <a:t>さん</a:t>
          </a:r>
          <a:r>
            <a:rPr kumimoji="1" lang="ja-JP" altLang="ja-JP" sz="1100">
              <a:solidFill>
                <a:schemeClr val="dk1"/>
              </a:solidFill>
              <a:effectLst/>
              <a:latin typeface="+mn-lt"/>
              <a:ea typeface="+mn-ea"/>
              <a:cs typeface="+mn-cs"/>
            </a:rPr>
            <a:t>に係る事業を総務費内で実施していることが要因である。</a:t>
          </a:r>
          <a:endParaRPr lang="ja-JP" altLang="ja-JP" sz="1400">
            <a:effectLst/>
          </a:endParaRPr>
        </a:p>
        <a:p>
          <a:r>
            <a:rPr kumimoji="1" lang="ja-JP" altLang="ja-JP" sz="1100">
              <a:solidFill>
                <a:schemeClr val="dk1"/>
              </a:solidFill>
              <a:effectLst/>
              <a:latin typeface="+mn-lt"/>
              <a:ea typeface="+mn-ea"/>
              <a:cs typeface="+mn-cs"/>
            </a:rPr>
            <a:t>教育費が増額となった要因は、</a:t>
          </a:r>
          <a:r>
            <a:rPr kumimoji="1" lang="ja-JP" altLang="en-US" sz="1100">
              <a:solidFill>
                <a:schemeClr val="dk1"/>
              </a:solidFill>
              <a:effectLst/>
              <a:latin typeface="+mn-lt"/>
              <a:ea typeface="+mn-ea"/>
              <a:cs typeface="+mn-cs"/>
            </a:rPr>
            <a:t>中学校トイレ改修事業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小中学校給食賄材料費が</a:t>
          </a:r>
          <a:r>
            <a:rPr kumimoji="1" lang="ja-JP" altLang="ja-JP" sz="1100">
              <a:solidFill>
                <a:schemeClr val="dk1"/>
              </a:solidFill>
              <a:effectLst/>
              <a:latin typeface="+mn-lt"/>
              <a:ea typeface="+mn-ea"/>
              <a:cs typeface="+mn-cs"/>
            </a:rPr>
            <a:t>追加となったことによるものである。</a:t>
          </a:r>
          <a:endParaRPr lang="ja-JP" altLang="ja-JP" sz="1400">
            <a:effectLst/>
          </a:endParaRPr>
        </a:p>
        <a:p>
          <a:r>
            <a:rPr kumimoji="1" lang="ja-JP" altLang="ja-JP" sz="1100">
              <a:solidFill>
                <a:schemeClr val="dk1"/>
              </a:solidFill>
              <a:effectLst/>
              <a:latin typeface="+mn-lt"/>
              <a:ea typeface="+mn-ea"/>
              <a:cs typeface="+mn-cs"/>
            </a:rPr>
            <a:t>衛生費が類似団体内で低い水準であり、三重県平均・全国平均と比較して低い理由としては、清掃費に係る事業を一部事務組合にて運営していることが要因である。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当町では当初予算において財政調整基金からの繰り入れを前提とした予算計上を行っており、収入増額や不用額を財政調整基金へ積み戻す運用を行っている。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本年度は前年度よりも普通交付税（臨時財政対策債発行可能額含む）</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増となり、財政調整基金への積立</a:t>
          </a:r>
          <a:r>
            <a:rPr kumimoji="1" lang="ja-JP" altLang="en-US" sz="1100">
              <a:solidFill>
                <a:schemeClr val="dk1"/>
              </a:solidFill>
              <a:effectLst/>
              <a:latin typeface="+mn-lt"/>
              <a:ea typeface="+mn-ea"/>
              <a:cs typeface="+mn-cs"/>
            </a:rPr>
            <a:t>額が増加したことにより</a:t>
          </a:r>
          <a:r>
            <a:rPr kumimoji="1" lang="ja-JP" altLang="ja-JP" sz="1100">
              <a:solidFill>
                <a:schemeClr val="dk1"/>
              </a:solidFill>
              <a:effectLst/>
              <a:latin typeface="+mn-lt"/>
              <a:ea typeface="+mn-ea"/>
              <a:cs typeface="+mn-cs"/>
            </a:rPr>
            <a:t>、結果として実質単年度収支が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各会計において黒字であり健全な財政運営が維持されているが、今後も引き続き各会計において適切な歳入の確保に努める必要があるため、使用料等の見直しを適切に行い、健全な財政運営を行っていく。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元利償還金は増加したものの</a:t>
          </a:r>
          <a:r>
            <a:rPr kumimoji="1" lang="ja-JP" altLang="ja-JP" sz="1100">
              <a:solidFill>
                <a:schemeClr val="dk1"/>
              </a:solidFill>
              <a:effectLst/>
              <a:latin typeface="+mn-lt"/>
              <a:ea typeface="+mn-ea"/>
              <a:cs typeface="+mn-cs"/>
            </a:rPr>
            <a:t>公営企業債の元利償還金に対する繰入</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実質公債費比率の分子は前年度</a:t>
          </a:r>
          <a:r>
            <a:rPr kumimoji="1" lang="ja-JP" altLang="en-US" sz="1100">
              <a:solidFill>
                <a:schemeClr val="dk1"/>
              </a:solidFill>
              <a:effectLst/>
              <a:latin typeface="+mn-lt"/>
              <a:ea typeface="+mn-ea"/>
              <a:cs typeface="+mn-cs"/>
            </a:rPr>
            <a:t>よりも減少した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元利償還金は年々増加傾向にあり、人口構成比の変化等の将来的な負担も踏まえ、削減</a:t>
          </a:r>
          <a:r>
            <a:rPr kumimoji="1" lang="ja-JP" altLang="en-US" sz="1100">
              <a:solidFill>
                <a:schemeClr val="dk1"/>
              </a:solidFill>
              <a:effectLst/>
              <a:latin typeface="+mn-lt"/>
              <a:ea typeface="+mn-ea"/>
              <a:cs typeface="+mn-cs"/>
            </a:rPr>
            <a:t>を図る必要がある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満期一括償還による地方債は無し。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a:t>
          </a:r>
          <a:r>
            <a:rPr kumimoji="1" lang="ja-JP" altLang="en-US" sz="1100">
              <a:solidFill>
                <a:schemeClr val="dk1"/>
              </a:solidFill>
              <a:effectLst/>
              <a:latin typeface="+mn-lt"/>
              <a:ea typeface="+mn-ea"/>
              <a:cs typeface="+mn-cs"/>
            </a:rPr>
            <a:t>の現在高</a:t>
          </a:r>
          <a:r>
            <a:rPr kumimoji="1" lang="ja-JP" altLang="ja-JP" sz="1100">
              <a:solidFill>
                <a:schemeClr val="dk1"/>
              </a:solidFill>
              <a:effectLst/>
              <a:latin typeface="+mn-lt"/>
              <a:ea typeface="+mn-ea"/>
              <a:cs typeface="+mn-cs"/>
            </a:rPr>
            <a:t>及び公営企業債等繰入見込額が減少したことにより将来負担額は</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減少したが、将来負担は減となっている。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一時的な財政需要により財政調整基金の積立額を取崩額が上回ることによって将来負担額がより増加することが想定されるため、引き続き財政調整基金を中心とした基金積立により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や公債費などの義務的経費の増加に加え物価高騰の影響もあり、財源不足を補うため各基金を活用した財政運営を行っている。その結果、財政調整基金・減債基金・特定目的基金すべてにおいて前年度よりも残高が減少し、基金全体で</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特定目的基金については引き続き積極的に活用を行うが、財政調整基金については取崩額を積立額が上回るよう努める。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朝日町</a:t>
          </a:r>
          <a:r>
            <a:rPr kumimoji="1" lang="ja-JP" altLang="ja-JP" sz="1100">
              <a:solidFill>
                <a:schemeClr val="dk1"/>
              </a:solidFill>
              <a:effectLst/>
              <a:latin typeface="+mn-lt"/>
              <a:ea typeface="+mn-ea"/>
              <a:cs typeface="+mn-cs"/>
            </a:rPr>
            <a:t>庁舎建設基金：役場新庁舎建設に必要な財源</a:t>
          </a:r>
          <a:endParaRPr lang="ja-JP" altLang="ja-JP" sz="1400">
            <a:effectLst/>
          </a:endParaRPr>
        </a:p>
        <a:p>
          <a:r>
            <a:rPr kumimoji="1" lang="ja-JP" altLang="ja-JP" sz="1100">
              <a:solidFill>
                <a:schemeClr val="dk1"/>
              </a:solidFill>
              <a:effectLst/>
              <a:latin typeface="+mn-lt"/>
              <a:ea typeface="+mn-ea"/>
              <a:cs typeface="+mn-cs"/>
            </a:rPr>
            <a:t>・朝日町自治区振興基金：自治区振興に充てるための財源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・朝日町ふれあいゾーン整備基金：都市公園、図書館、博物館及び児童館等を配する朝日町ふれあいゾーンを整備するための財源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・朝日町ふれあい基金：地域間交流及び伝統・文化を通じた町民を相互交流を促進する事業に要する経費の財源</a:t>
          </a:r>
          <a:endParaRPr lang="ja-JP" altLang="ja-JP">
            <a:effectLst/>
          </a:endParaRPr>
        </a:p>
        <a:p>
          <a:r>
            <a:rPr kumimoji="1" lang="ja-JP" altLang="ja-JP" sz="1100">
              <a:solidFill>
                <a:schemeClr val="dk1"/>
              </a:solidFill>
              <a:effectLst/>
              <a:latin typeface="+mn-lt"/>
              <a:ea typeface="+mn-ea"/>
              <a:cs typeface="+mn-cs"/>
            </a:rPr>
            <a:t>・朝日町学校教育施設整備基金：学校施設の整備資金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・朝日町自治区振興基金：自治区振興補助金及び公民館建替え補助金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19,206</a:t>
          </a:r>
          <a:r>
            <a:rPr kumimoji="1" lang="ja-JP" altLang="ja-JP" sz="1100">
              <a:solidFill>
                <a:schemeClr val="dk1"/>
              </a:solidFill>
              <a:effectLst/>
              <a:latin typeface="+mn-lt"/>
              <a:ea typeface="+mn-ea"/>
              <a:cs typeface="+mn-cs"/>
            </a:rPr>
            <a:t>千円の取崩しを行った。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・朝日町ふれあい基金：地域づくり事業</a:t>
          </a:r>
          <a:r>
            <a:rPr kumimoji="1" lang="ja-JP" altLang="en-US" sz="1100">
              <a:solidFill>
                <a:schemeClr val="dk1"/>
              </a:solidFill>
              <a:effectLst/>
              <a:latin typeface="+mn-lt"/>
              <a:ea typeface="+mn-ea"/>
              <a:cs typeface="+mn-cs"/>
            </a:rPr>
            <a:t>やイベント開催事業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6,698</a:t>
          </a:r>
          <a:r>
            <a:rPr kumimoji="1" lang="ja-JP" altLang="ja-JP" sz="1100">
              <a:solidFill>
                <a:schemeClr val="dk1"/>
              </a:solidFill>
              <a:effectLst/>
              <a:latin typeface="+mn-lt"/>
              <a:ea typeface="+mn-ea"/>
              <a:cs typeface="+mn-cs"/>
            </a:rPr>
            <a:t>千円の取崩しを行った。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朝日町</a:t>
          </a:r>
          <a:r>
            <a:rPr kumimoji="1" lang="ja-JP" altLang="ja-JP" sz="1100">
              <a:solidFill>
                <a:schemeClr val="dk1"/>
              </a:solidFill>
              <a:effectLst/>
              <a:latin typeface="+mn-lt"/>
              <a:ea typeface="+mn-ea"/>
              <a:cs typeface="+mn-cs"/>
            </a:rPr>
            <a:t>庁舎建設基金：新庁舎建設基本</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策定の財源として</a:t>
          </a:r>
          <a:r>
            <a:rPr kumimoji="1" lang="en-US" altLang="ja-JP" sz="1100">
              <a:solidFill>
                <a:schemeClr val="dk1"/>
              </a:solidFill>
              <a:effectLst/>
              <a:latin typeface="+mn-lt"/>
              <a:ea typeface="+mn-ea"/>
              <a:cs typeface="+mn-cs"/>
            </a:rPr>
            <a:t>6,327</a:t>
          </a:r>
          <a:r>
            <a:rPr kumimoji="1" lang="ja-JP" altLang="ja-JP" sz="1100">
              <a:solidFill>
                <a:schemeClr val="dk1"/>
              </a:solidFill>
              <a:effectLst/>
              <a:latin typeface="+mn-lt"/>
              <a:ea typeface="+mn-ea"/>
              <a:cs typeface="+mn-cs"/>
            </a:rPr>
            <a:t>千円の取崩しを行った。</a:t>
          </a:r>
          <a:endParaRPr lang="ja-JP" altLang="ja-JP">
            <a:effectLst/>
          </a:endParaRPr>
        </a:p>
        <a:p>
          <a:r>
            <a:rPr kumimoji="1" lang="ja-JP" altLang="ja-JP" sz="1100">
              <a:solidFill>
                <a:schemeClr val="dk1"/>
              </a:solidFill>
              <a:effectLst/>
              <a:latin typeface="+mn-lt"/>
              <a:ea typeface="+mn-ea"/>
              <a:cs typeface="+mn-cs"/>
            </a:rPr>
            <a:t>・朝日町学校教育施設整備基金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中学校トイレ改修事業の財源として</a:t>
          </a:r>
          <a:r>
            <a:rPr lang="en-US" altLang="ja-JP" sz="1100" b="0" i="0">
              <a:solidFill>
                <a:schemeClr val="dk1"/>
              </a:solidFill>
              <a:effectLst/>
              <a:latin typeface="+mn-lt"/>
              <a:ea typeface="+mn-ea"/>
              <a:cs typeface="+mn-cs"/>
            </a:rPr>
            <a:t>5,000</a:t>
          </a:r>
          <a:r>
            <a:rPr lang="ja-JP" altLang="ja-JP" sz="1100" b="0" i="0">
              <a:solidFill>
                <a:schemeClr val="dk1"/>
              </a:solidFill>
              <a:effectLst/>
              <a:latin typeface="+mn-lt"/>
              <a:ea typeface="+mn-ea"/>
              <a:cs typeface="+mn-cs"/>
            </a:rPr>
            <a:t>千円の</a:t>
          </a:r>
          <a:r>
            <a:rPr lang="ja-JP" altLang="en-US" sz="1100" b="0" i="0">
              <a:solidFill>
                <a:schemeClr val="dk1"/>
              </a:solidFill>
              <a:effectLst/>
              <a:latin typeface="+mn-lt"/>
              <a:ea typeface="+mn-ea"/>
              <a:cs typeface="+mn-cs"/>
            </a:rPr>
            <a:t>取崩し</a:t>
          </a:r>
          <a:r>
            <a:rPr lang="ja-JP" altLang="ja-JP" sz="1100" b="0" i="0">
              <a:solidFill>
                <a:schemeClr val="dk1"/>
              </a:solidFill>
              <a:effectLst/>
              <a:latin typeface="+mn-lt"/>
              <a:ea typeface="+mn-ea"/>
              <a:cs typeface="+mn-cs"/>
            </a:rPr>
            <a:t>を行った。</a:t>
          </a:r>
          <a:endParaRPr lang="ja-JP" altLang="ja-JP" sz="1400">
            <a:effectLst/>
          </a:endParaRPr>
        </a:p>
        <a:p>
          <a:r>
            <a:rPr kumimoji="1" lang="ja-JP" altLang="ja-JP" sz="1100">
              <a:solidFill>
                <a:schemeClr val="dk1"/>
              </a:solidFill>
              <a:effectLst/>
              <a:latin typeface="+mn-lt"/>
              <a:ea typeface="+mn-ea"/>
              <a:cs typeface="+mn-cs"/>
            </a:rPr>
            <a:t>・それ以外：利子分積み立てによる増など。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・庁舎建設基金：現役場庁舎は築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年以上経過しており、施設が狭小である。早期新庁舎建設を目指すため、歳出不用額を財政調整基金、学校教育施設整備基金と振り分けて積み立てを行う</a:t>
          </a:r>
          <a:r>
            <a:rPr kumimoji="1" lang="ja-JP" altLang="en-US" sz="1100">
              <a:solidFill>
                <a:schemeClr val="dk1"/>
              </a:solidFill>
              <a:effectLst/>
              <a:latin typeface="+mn-lt"/>
              <a:ea typeface="+mn-ea"/>
              <a:cs typeface="+mn-cs"/>
            </a:rPr>
            <a:t>ことを検討する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・朝日町自治区振興基金：自治区運営に係る財政需要増への対応のため、引き続き基金を財源として補助金の支出を行う。</a:t>
          </a:r>
          <a:endParaRPr lang="ja-JP" altLang="ja-JP" sz="1400">
            <a:effectLst/>
          </a:endParaRPr>
        </a:p>
        <a:p>
          <a:r>
            <a:rPr kumimoji="1" lang="ja-JP" altLang="ja-JP" sz="1100">
              <a:solidFill>
                <a:schemeClr val="dk1"/>
              </a:solidFill>
              <a:effectLst/>
              <a:latin typeface="+mn-lt"/>
              <a:ea typeface="+mn-ea"/>
              <a:cs typeface="+mn-cs"/>
            </a:rPr>
            <a:t>・朝日町学校教育施設整備基金：老朽化による施設改修に備えるため、歳出不用額を財政調整基金、庁舎建設基金と振り分けて積み立てを</a:t>
          </a:r>
          <a:r>
            <a:rPr kumimoji="1" lang="ja-JP" altLang="en-US" sz="1100">
              <a:solidFill>
                <a:schemeClr val="dk1"/>
              </a:solidFill>
              <a:effectLst/>
              <a:latin typeface="+mn-lt"/>
              <a:ea typeface="+mn-ea"/>
              <a:cs typeface="+mn-cs"/>
            </a:rPr>
            <a:t>行うことを検討する。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a:t>
          </a:r>
          <a:r>
            <a:rPr kumimoji="1" lang="ja-JP" altLang="en-US" sz="1100">
              <a:solidFill>
                <a:schemeClr val="dk1"/>
              </a:solidFill>
              <a:effectLst/>
              <a:latin typeface="+mn-lt"/>
              <a:ea typeface="+mn-ea"/>
              <a:cs typeface="+mn-cs"/>
            </a:rPr>
            <a:t>取崩額の抑制が図れたものの、物価高騰の影響などにより</a:t>
          </a:r>
          <a:r>
            <a:rPr kumimoji="1" lang="ja-JP" altLang="ja-JP" sz="1100">
              <a:solidFill>
                <a:schemeClr val="dk1"/>
              </a:solidFill>
              <a:effectLst/>
              <a:latin typeface="+mn-lt"/>
              <a:ea typeface="+mn-ea"/>
              <a:cs typeface="+mn-cs"/>
            </a:rPr>
            <a:t>財政調整基金への積立てができず、</a:t>
          </a:r>
          <a:r>
            <a:rPr kumimoji="1" lang="ja-JP" altLang="en-US" sz="1100">
              <a:solidFill>
                <a:schemeClr val="dk1"/>
              </a:solidFill>
              <a:effectLst/>
              <a:latin typeface="+mn-lt"/>
              <a:ea typeface="+mn-ea"/>
              <a:cs typeface="+mn-cs"/>
            </a:rPr>
            <a:t>残高が減少した。結果として、</a:t>
          </a:r>
          <a:r>
            <a:rPr kumimoji="1" lang="ja-JP" altLang="ja-JP" sz="1100">
              <a:solidFill>
                <a:schemeClr val="dk1"/>
              </a:solidFill>
              <a:effectLst/>
              <a:latin typeface="+mn-lt"/>
              <a:ea typeface="+mn-ea"/>
              <a:cs typeface="+mn-cs"/>
            </a:rPr>
            <a:t>取崩額が積立額を上回り、基金残高が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当初予算から取崩額をできる限り削減し、財政調整基金の残高は、標準財政規模の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交付税再算定における臨時財政対策債償還基金費を積立てたが、公債費の元金償還金が</a:t>
          </a:r>
          <a:r>
            <a:rPr kumimoji="1" lang="ja-JP" altLang="ja-JP" sz="1100">
              <a:solidFill>
                <a:schemeClr val="dk1"/>
              </a:solidFill>
              <a:effectLst/>
              <a:latin typeface="+mn-lt"/>
              <a:ea typeface="+mn-ea"/>
              <a:cs typeface="+mn-cs"/>
            </a:rPr>
            <a:t>増加傾向にあるため減債基金を財源として取崩したこにより、基金残高</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臨時財政対策債償還基金費の積立ては、臨時財政対策債を償還するため措置されたものであることから、今後、毎年度一定割合の繰入れを行う予定である。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4956395</v>
      </c>
      <c r="BO4" s="371"/>
      <c r="BP4" s="371"/>
      <c r="BQ4" s="371"/>
      <c r="BR4" s="371"/>
      <c r="BS4" s="371"/>
      <c r="BT4" s="371"/>
      <c r="BU4" s="372"/>
      <c r="BV4" s="370">
        <v>5016728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4821435</v>
      </c>
      <c r="BO5" s="408"/>
      <c r="BP5" s="408"/>
      <c r="BQ5" s="408"/>
      <c r="BR5" s="408"/>
      <c r="BS5" s="408"/>
      <c r="BT5" s="408"/>
      <c r="BU5" s="409"/>
      <c r="BV5" s="407">
        <v>4884115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84.2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134960</v>
      </c>
      <c r="BO6" s="408"/>
      <c r="BP6" s="408"/>
      <c r="BQ6" s="408"/>
      <c r="BR6" s="408"/>
      <c r="BS6" s="408"/>
      <c r="BT6" s="408"/>
      <c r="BU6" s="409"/>
      <c r="BV6" s="407">
        <v>132613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87.1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7711</v>
      </c>
      <c r="BO7" s="408"/>
      <c r="BP7" s="408"/>
      <c r="BQ7" s="408"/>
      <c r="BR7" s="408"/>
      <c r="BS7" s="408"/>
      <c r="BT7" s="408"/>
      <c r="BU7" s="409"/>
      <c r="BV7" s="407">
        <v>8659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3278686</v>
      </c>
      <c r="CU7" s="408"/>
      <c r="CV7" s="408"/>
      <c r="CW7" s="408"/>
      <c r="CX7" s="408"/>
      <c r="CY7" s="408"/>
      <c r="CZ7" s="408"/>
      <c r="DA7" s="409"/>
      <c r="DB7" s="407">
        <v>3187410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127249</v>
      </c>
      <c r="BO8" s="408"/>
      <c r="BP8" s="408"/>
      <c r="BQ8" s="408"/>
      <c r="BR8" s="408"/>
      <c r="BS8" s="408"/>
      <c r="BT8" s="408"/>
      <c r="BU8" s="409"/>
      <c r="BV8" s="407">
        <v>123954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11021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3295</v>
      </c>
      <c r="BO9" s="408"/>
      <c r="BP9" s="408"/>
      <c r="BQ9" s="408"/>
      <c r="BR9" s="408"/>
      <c r="BS9" s="408"/>
      <c r="BT9" s="408"/>
      <c r="BU9" s="409"/>
      <c r="BV9" s="407">
        <v>-88044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10560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224524</v>
      </c>
      <c r="BO10" s="408"/>
      <c r="BP10" s="408"/>
      <c r="BQ10" s="408"/>
      <c r="BR10" s="408"/>
      <c r="BS10" s="408"/>
      <c r="BT10" s="408"/>
      <c r="BU10" s="409"/>
      <c r="BV10" s="407">
        <v>188983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11065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245260</v>
      </c>
      <c r="BO12" s="408"/>
      <c r="BP12" s="408"/>
      <c r="BQ12" s="408"/>
      <c r="BR12" s="408"/>
      <c r="BS12" s="408"/>
      <c r="BT12" s="408"/>
      <c r="BU12" s="409"/>
      <c r="BV12" s="407">
        <v>320658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10842</v>
      </c>
      <c r="S13" s="492"/>
      <c r="T13" s="492"/>
      <c r="U13" s="492"/>
      <c r="V13" s="493"/>
      <c r="W13" s="423" t="s">
        <v>131</v>
      </c>
      <c r="X13" s="424"/>
      <c r="Y13" s="424"/>
      <c r="Z13" s="424"/>
      <c r="AA13" s="424"/>
      <c r="AB13" s="414"/>
      <c r="AC13" s="458">
        <v>34</v>
      </c>
      <c r="AD13" s="459"/>
      <c r="AE13" s="459"/>
      <c r="AF13" s="459"/>
      <c r="AG13" s="501"/>
      <c r="AH13" s="458">
        <v>47</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-17441</v>
      </c>
      <c r="BO13" s="408"/>
      <c r="BP13" s="408"/>
      <c r="BQ13" s="408"/>
      <c r="BR13" s="408"/>
      <c r="BS13" s="408"/>
      <c r="BT13" s="408"/>
      <c r="BU13" s="409"/>
      <c r="BV13" s="407">
        <v>-219719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11106</v>
      </c>
      <c r="S14" s="492"/>
      <c r="T14" s="492"/>
      <c r="U14" s="492"/>
      <c r="V14" s="493"/>
      <c r="W14" s="397"/>
      <c r="X14" s="398"/>
      <c r="Y14" s="398"/>
      <c r="Z14" s="398"/>
      <c r="AA14" s="398"/>
      <c r="AB14" s="387"/>
      <c r="AC14" s="494">
        <v>0.7</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2.6</v>
      </c>
      <c r="CU14" s="506"/>
      <c r="CV14" s="506"/>
      <c r="CW14" s="506"/>
      <c r="CX14" s="506"/>
      <c r="CY14" s="506"/>
      <c r="CZ14" s="506"/>
      <c r="DA14" s="507"/>
      <c r="DB14" s="505">
        <v>7.7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10916</v>
      </c>
      <c r="S15" s="492"/>
      <c r="T15" s="492"/>
      <c r="U15" s="492"/>
      <c r="V15" s="493"/>
      <c r="W15" s="423" t="s">
        <v>137</v>
      </c>
      <c r="X15" s="424"/>
      <c r="Y15" s="424"/>
      <c r="Z15" s="424"/>
      <c r="AA15" s="424"/>
      <c r="AB15" s="414"/>
      <c r="AC15" s="458">
        <v>1890</v>
      </c>
      <c r="AD15" s="459"/>
      <c r="AE15" s="459"/>
      <c r="AF15" s="459"/>
      <c r="AG15" s="501"/>
      <c r="AH15" s="458">
        <v>1732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1820372</v>
      </c>
      <c r="BO15" s="371"/>
      <c r="BP15" s="371"/>
      <c r="BQ15" s="371"/>
      <c r="BR15" s="371"/>
      <c r="BS15" s="371"/>
      <c r="BT15" s="371"/>
      <c r="BU15" s="372"/>
      <c r="BV15" s="370">
        <v>1811182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36.6</v>
      </c>
      <c r="AD16" s="495"/>
      <c r="AE16" s="495"/>
      <c r="AF16" s="495"/>
      <c r="AG16" s="496"/>
      <c r="AH16" s="494">
        <v>36.700000000000003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2720548</v>
      </c>
      <c r="BO16" s="408"/>
      <c r="BP16" s="408"/>
      <c r="BQ16" s="408"/>
      <c r="BR16" s="408"/>
      <c r="BS16" s="408"/>
      <c r="BT16" s="408"/>
      <c r="BU16" s="409"/>
      <c r="BV16" s="407">
        <v>2582701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3237</v>
      </c>
      <c r="AD17" s="459"/>
      <c r="AE17" s="459"/>
      <c r="AF17" s="459"/>
      <c r="AG17" s="501"/>
      <c r="AH17" s="458">
        <v>2944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2331861</v>
      </c>
      <c r="BO17" s="408"/>
      <c r="BP17" s="408"/>
      <c r="BQ17" s="408"/>
      <c r="BR17" s="408"/>
      <c r="BS17" s="408"/>
      <c r="BT17" s="408"/>
      <c r="BU17" s="409"/>
      <c r="BV17" s="407">
        <v>2318399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5.99</v>
      </c>
      <c r="M18" s="531"/>
      <c r="N18" s="531"/>
      <c r="O18" s="531"/>
      <c r="P18" s="531"/>
      <c r="Q18" s="531"/>
      <c r="R18" s="532"/>
      <c r="S18" s="532"/>
      <c r="T18" s="532"/>
      <c r="U18" s="532"/>
      <c r="V18" s="533"/>
      <c r="W18" s="425"/>
      <c r="X18" s="426"/>
      <c r="Y18" s="426"/>
      <c r="Z18" s="426"/>
      <c r="AA18" s="426"/>
      <c r="AB18" s="417"/>
      <c r="AC18" s="534">
        <v>62.7</v>
      </c>
      <c r="AD18" s="535"/>
      <c r="AE18" s="535"/>
      <c r="AF18" s="535"/>
      <c r="AG18" s="536"/>
      <c r="AH18" s="534">
        <v>62.3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2948337</v>
      </c>
      <c r="BO18" s="408"/>
      <c r="BP18" s="408"/>
      <c r="BQ18" s="408"/>
      <c r="BR18" s="408"/>
      <c r="BS18" s="408"/>
      <c r="BT18" s="408"/>
      <c r="BU18" s="409"/>
      <c r="BV18" s="407">
        <v>2746775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1840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3969731</v>
      </c>
      <c r="BO19" s="408"/>
      <c r="BP19" s="408"/>
      <c r="BQ19" s="408"/>
      <c r="BR19" s="408"/>
      <c r="BS19" s="408"/>
      <c r="BT19" s="408"/>
      <c r="BU19" s="409"/>
      <c r="BV19" s="407">
        <v>4009389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4112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4103330</v>
      </c>
      <c r="BO22" s="371"/>
      <c r="BP22" s="371"/>
      <c r="BQ22" s="371"/>
      <c r="BR22" s="371"/>
      <c r="BS22" s="371"/>
      <c r="BT22" s="371"/>
      <c r="BU22" s="372"/>
      <c r="BV22" s="370">
        <v>4338059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2944339</v>
      </c>
      <c r="BO23" s="408"/>
      <c r="BP23" s="408"/>
      <c r="BQ23" s="408"/>
      <c r="BR23" s="408"/>
      <c r="BS23" s="408"/>
      <c r="BT23" s="408"/>
      <c r="BU23" s="409"/>
      <c r="BV23" s="407">
        <v>3091697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8370</v>
      </c>
      <c r="R24" s="459"/>
      <c r="S24" s="459"/>
      <c r="T24" s="459"/>
      <c r="U24" s="459"/>
      <c r="V24" s="501"/>
      <c r="W24" s="553"/>
      <c r="X24" s="554"/>
      <c r="Y24" s="555"/>
      <c r="Z24" s="457" t="s">
        <v>162</v>
      </c>
      <c r="AA24" s="437"/>
      <c r="AB24" s="437"/>
      <c r="AC24" s="437"/>
      <c r="AD24" s="437"/>
      <c r="AE24" s="437"/>
      <c r="AF24" s="437"/>
      <c r="AG24" s="438"/>
      <c r="AH24" s="458">
        <v>89</v>
      </c>
      <c r="AI24" s="459"/>
      <c r="AJ24" s="459"/>
      <c r="AK24" s="459"/>
      <c r="AL24" s="501"/>
      <c r="AM24" s="458">
        <v>287648</v>
      </c>
      <c r="AN24" s="459"/>
      <c r="AO24" s="459"/>
      <c r="AP24" s="459"/>
      <c r="AQ24" s="459"/>
      <c r="AR24" s="501"/>
      <c r="AS24" s="458">
        <v>3232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1636523</v>
      </c>
      <c r="BO24" s="408"/>
      <c r="BP24" s="408"/>
      <c r="BQ24" s="408"/>
      <c r="BR24" s="408"/>
      <c r="BS24" s="408"/>
      <c r="BT24" s="408"/>
      <c r="BU24" s="409"/>
      <c r="BV24" s="407">
        <v>1703211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169099</v>
      </c>
      <c r="BO25" s="371"/>
      <c r="BP25" s="371"/>
      <c r="BQ25" s="371"/>
      <c r="BR25" s="371"/>
      <c r="BS25" s="371"/>
      <c r="BT25" s="371"/>
      <c r="BU25" s="372"/>
      <c r="BV25" s="370">
        <v>261159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5710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3050</v>
      </c>
      <c r="R27" s="459"/>
      <c r="S27" s="459"/>
      <c r="T27" s="459"/>
      <c r="U27" s="459"/>
      <c r="V27" s="501"/>
      <c r="W27" s="553"/>
      <c r="X27" s="554"/>
      <c r="Y27" s="555"/>
      <c r="Z27" s="457" t="s">
        <v>172</v>
      </c>
      <c r="AA27" s="437"/>
      <c r="AB27" s="437"/>
      <c r="AC27" s="437"/>
      <c r="AD27" s="437"/>
      <c r="AE27" s="437"/>
      <c r="AF27" s="437"/>
      <c r="AG27" s="438"/>
      <c r="AH27" s="458">
        <v>11</v>
      </c>
      <c r="AI27" s="459"/>
      <c r="AJ27" s="459"/>
      <c r="AK27" s="459"/>
      <c r="AL27" s="501"/>
      <c r="AM27" s="458">
        <v>28490</v>
      </c>
      <c r="AN27" s="459"/>
      <c r="AO27" s="459"/>
      <c r="AP27" s="459"/>
      <c r="AQ27" s="459"/>
      <c r="AR27" s="501"/>
      <c r="AS27" s="458">
        <v>2590</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191313</v>
      </c>
      <c r="BO27" s="527"/>
      <c r="BP27" s="527"/>
      <c r="BQ27" s="527"/>
      <c r="BR27" s="527"/>
      <c r="BS27" s="527"/>
      <c r="BT27" s="527"/>
      <c r="BU27" s="528"/>
      <c r="BV27" s="526">
        <v>191289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716674</v>
      </c>
      <c r="BO28" s="371"/>
      <c r="BP28" s="371"/>
      <c r="BQ28" s="371"/>
      <c r="BR28" s="371"/>
      <c r="BS28" s="371"/>
      <c r="BT28" s="371"/>
      <c r="BU28" s="372"/>
      <c r="BV28" s="370">
        <v>737410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2120</v>
      </c>
      <c r="R29" s="459"/>
      <c r="S29" s="459"/>
      <c r="T29" s="459"/>
      <c r="U29" s="459"/>
      <c r="V29" s="501"/>
      <c r="W29" s="556"/>
      <c r="X29" s="557"/>
      <c r="Y29" s="558"/>
      <c r="Z29" s="457" t="s">
        <v>178</v>
      </c>
      <c r="AA29" s="437"/>
      <c r="AB29" s="437"/>
      <c r="AC29" s="437"/>
      <c r="AD29" s="437"/>
      <c r="AE29" s="437"/>
      <c r="AF29" s="437"/>
      <c r="AG29" s="438"/>
      <c r="AH29" s="458">
        <v>100</v>
      </c>
      <c r="AI29" s="459"/>
      <c r="AJ29" s="459"/>
      <c r="AK29" s="459"/>
      <c r="AL29" s="501"/>
      <c r="AM29" s="458">
        <v>316138</v>
      </c>
      <c r="AN29" s="459"/>
      <c r="AO29" s="459"/>
      <c r="AP29" s="459"/>
      <c r="AQ29" s="459"/>
      <c r="AR29" s="501"/>
      <c r="AS29" s="458">
        <v>3161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101197</v>
      </c>
      <c r="BO29" s="408"/>
      <c r="BP29" s="408"/>
      <c r="BQ29" s="408"/>
      <c r="BR29" s="408"/>
      <c r="BS29" s="408"/>
      <c r="BT29" s="408"/>
      <c r="BU29" s="409"/>
      <c r="BV29" s="407">
        <v>104418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101.6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828773</v>
      </c>
      <c r="BO30" s="527"/>
      <c r="BP30" s="527"/>
      <c r="BQ30" s="527"/>
      <c r="BR30" s="527"/>
      <c r="BS30" s="527"/>
      <c r="BT30" s="527"/>
      <c r="BU30" s="528"/>
      <c r="BV30" s="526">
        <v>867077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三重県市町総合事務組合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墓地公園特別会計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　（共同研修特別会計）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　（デジタル地図特別会計）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　（物品特別会計）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　（退職手当特別会計）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　（消防救急無線特別会計）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　（公平委員会特別会計）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三重県後期高齢者医療広域連合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J1Cf7QRqh1+CgfBFnpgBt9xe1/m+qroqANsRFnabbpHscTcX96Hcg+et8olpU0o5zoKCfNyg+Rae4GnCfC6KQ==" saltValue="aOvVEKR+aQA4xtQm0jgF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W38" sqref="DW38:EC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2026952</v>
      </c>
      <c r="S5" s="613"/>
      <c r="T5" s="613"/>
      <c r="U5" s="613"/>
      <c r="V5" s="613"/>
      <c r="W5" s="613"/>
      <c r="X5" s="613"/>
      <c r="Y5" s="614"/>
      <c r="Z5" s="615">
        <v>40.9</v>
      </c>
      <c r="AA5" s="615"/>
      <c r="AB5" s="615"/>
      <c r="AC5" s="615"/>
      <c r="AD5" s="616">
        <v>2026952</v>
      </c>
      <c r="AE5" s="616"/>
      <c r="AF5" s="616"/>
      <c r="AG5" s="616"/>
      <c r="AH5" s="616"/>
      <c r="AI5" s="616"/>
      <c r="AJ5" s="616"/>
      <c r="AK5" s="616"/>
      <c r="AL5" s="617">
        <v>61.2</v>
      </c>
      <c r="AM5" s="618"/>
      <c r="AN5" s="618"/>
      <c r="AO5" s="619"/>
      <c r="AP5" s="609" t="s">
        <v>217</v>
      </c>
      <c r="AQ5" s="610"/>
      <c r="AR5" s="610"/>
      <c r="AS5" s="610"/>
      <c r="AT5" s="610"/>
      <c r="AU5" s="610"/>
      <c r="AV5" s="610"/>
      <c r="AW5" s="610"/>
      <c r="AX5" s="610"/>
      <c r="AY5" s="610"/>
      <c r="AZ5" s="610"/>
      <c r="BA5" s="610"/>
      <c r="BB5" s="610"/>
      <c r="BC5" s="610"/>
      <c r="BD5" s="610"/>
      <c r="BE5" s="610"/>
      <c r="BF5" s="611"/>
      <c r="BG5" s="623">
        <v>2025707</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29487</v>
      </c>
      <c r="S6" s="624"/>
      <c r="T6" s="624"/>
      <c r="U6" s="624"/>
      <c r="V6" s="624"/>
      <c r="W6" s="624"/>
      <c r="X6" s="624"/>
      <c r="Y6" s="625"/>
      <c r="Z6" s="626">
        <v>0.6</v>
      </c>
      <c r="AA6" s="626"/>
      <c r="AB6" s="626"/>
      <c r="AC6" s="626"/>
      <c r="AD6" s="627">
        <v>29487</v>
      </c>
      <c r="AE6" s="627"/>
      <c r="AF6" s="627"/>
      <c r="AG6" s="627"/>
      <c r="AH6" s="627"/>
      <c r="AI6" s="627"/>
      <c r="AJ6" s="627"/>
      <c r="AK6" s="627"/>
      <c r="AL6" s="628">
        <v>0.9</v>
      </c>
      <c r="AM6" s="629"/>
      <c r="AN6" s="629"/>
      <c r="AO6" s="630"/>
      <c r="AP6" s="620" t="s">
        <v>222</v>
      </c>
      <c r="AQ6" s="621"/>
      <c r="AR6" s="621"/>
      <c r="AS6" s="621"/>
      <c r="AT6" s="621"/>
      <c r="AU6" s="621"/>
      <c r="AV6" s="621"/>
      <c r="AW6" s="621"/>
      <c r="AX6" s="621"/>
      <c r="AY6" s="621"/>
      <c r="AZ6" s="621"/>
      <c r="BA6" s="621"/>
      <c r="BB6" s="621"/>
      <c r="BC6" s="621"/>
      <c r="BD6" s="621"/>
      <c r="BE6" s="621"/>
      <c r="BF6" s="622"/>
      <c r="BG6" s="623">
        <v>2025707</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84556</v>
      </c>
      <c r="CS6" s="624"/>
      <c r="CT6" s="624"/>
      <c r="CU6" s="624"/>
      <c r="CV6" s="624"/>
      <c r="CW6" s="624"/>
      <c r="CX6" s="624"/>
      <c r="CY6" s="625"/>
      <c r="CZ6" s="617">
        <v>1.8</v>
      </c>
      <c r="DA6" s="618"/>
      <c r="DB6" s="618"/>
      <c r="DC6" s="634"/>
      <c r="DD6" s="632" t="s">
        <v>122</v>
      </c>
      <c r="DE6" s="624"/>
      <c r="DF6" s="624"/>
      <c r="DG6" s="624"/>
      <c r="DH6" s="624"/>
      <c r="DI6" s="624"/>
      <c r="DJ6" s="624"/>
      <c r="DK6" s="624"/>
      <c r="DL6" s="624"/>
      <c r="DM6" s="624"/>
      <c r="DN6" s="624"/>
      <c r="DO6" s="624"/>
      <c r="DP6" s="625"/>
      <c r="DQ6" s="632">
        <v>84556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729</v>
      </c>
      <c r="S7" s="624"/>
      <c r="T7" s="624"/>
      <c r="U7" s="624"/>
      <c r="V7" s="624"/>
      <c r="W7" s="624"/>
      <c r="X7" s="624"/>
      <c r="Y7" s="625"/>
      <c r="Z7" s="626">
        <v>0</v>
      </c>
      <c r="AA7" s="626"/>
      <c r="AB7" s="626"/>
      <c r="AC7" s="626"/>
      <c r="AD7" s="627">
        <v>729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827527</v>
      </c>
      <c r="BH7" s="624"/>
      <c r="BI7" s="624"/>
      <c r="BJ7" s="624"/>
      <c r="BK7" s="624"/>
      <c r="BL7" s="624"/>
      <c r="BM7" s="624"/>
      <c r="BN7" s="625"/>
      <c r="BO7" s="626">
        <v>40.799999999999997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894578</v>
      </c>
      <c r="CS7" s="624"/>
      <c r="CT7" s="624"/>
      <c r="CU7" s="624"/>
      <c r="CV7" s="624"/>
      <c r="CW7" s="624"/>
      <c r="CX7" s="624"/>
      <c r="CY7" s="625"/>
      <c r="CZ7" s="626">
        <v>18.600000000000001</v>
      </c>
      <c r="DA7" s="626"/>
      <c r="DB7" s="626"/>
      <c r="DC7" s="626"/>
      <c r="DD7" s="632">
        <v>757</v>
      </c>
      <c r="DE7" s="624"/>
      <c r="DF7" s="624"/>
      <c r="DG7" s="624"/>
      <c r="DH7" s="624"/>
      <c r="DI7" s="624"/>
      <c r="DJ7" s="624"/>
      <c r="DK7" s="624"/>
      <c r="DL7" s="624"/>
      <c r="DM7" s="624"/>
      <c r="DN7" s="624"/>
      <c r="DO7" s="624"/>
      <c r="DP7" s="625"/>
      <c r="DQ7" s="632">
        <v>827698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14682</v>
      </c>
      <c r="S8" s="624"/>
      <c r="T8" s="624"/>
      <c r="U8" s="624"/>
      <c r="V8" s="624"/>
      <c r="W8" s="624"/>
      <c r="X8" s="624"/>
      <c r="Y8" s="625"/>
      <c r="Z8" s="626">
        <v>0.3</v>
      </c>
      <c r="AA8" s="626"/>
      <c r="AB8" s="626"/>
      <c r="AC8" s="626"/>
      <c r="AD8" s="627">
        <v>14682</v>
      </c>
      <c r="AE8" s="627"/>
      <c r="AF8" s="627"/>
      <c r="AG8" s="627"/>
      <c r="AH8" s="627"/>
      <c r="AI8" s="627"/>
      <c r="AJ8" s="627"/>
      <c r="AK8" s="627"/>
      <c r="AL8" s="628">
        <v>0.4</v>
      </c>
      <c r="AM8" s="629"/>
      <c r="AN8" s="629"/>
      <c r="AO8" s="630"/>
      <c r="AP8" s="620" t="s">
        <v>228</v>
      </c>
      <c r="AQ8" s="621"/>
      <c r="AR8" s="621"/>
      <c r="AS8" s="621"/>
      <c r="AT8" s="621"/>
      <c r="AU8" s="621"/>
      <c r="AV8" s="621"/>
      <c r="AW8" s="621"/>
      <c r="AX8" s="621"/>
      <c r="AY8" s="621"/>
      <c r="AZ8" s="621"/>
      <c r="BA8" s="621"/>
      <c r="BB8" s="621"/>
      <c r="BC8" s="621"/>
      <c r="BD8" s="621"/>
      <c r="BE8" s="621"/>
      <c r="BF8" s="622"/>
      <c r="BG8" s="623">
        <v>20231</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1681678</v>
      </c>
      <c r="CS8" s="624"/>
      <c r="CT8" s="624"/>
      <c r="CU8" s="624"/>
      <c r="CV8" s="624"/>
      <c r="CW8" s="624"/>
      <c r="CX8" s="624"/>
      <c r="CY8" s="625"/>
      <c r="CZ8" s="626">
        <v>34.9</v>
      </c>
      <c r="DA8" s="626"/>
      <c r="DB8" s="626"/>
      <c r="DC8" s="626"/>
      <c r="DD8" s="632">
        <v>208</v>
      </c>
      <c r="DE8" s="624"/>
      <c r="DF8" s="624"/>
      <c r="DG8" s="624"/>
      <c r="DH8" s="624"/>
      <c r="DI8" s="624"/>
      <c r="DJ8" s="624"/>
      <c r="DK8" s="624"/>
      <c r="DL8" s="624"/>
      <c r="DM8" s="624"/>
      <c r="DN8" s="624"/>
      <c r="DO8" s="624"/>
      <c r="DP8" s="625"/>
      <c r="DQ8" s="632">
        <v>1109759</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16146</v>
      </c>
      <c r="S9" s="624"/>
      <c r="T9" s="624"/>
      <c r="U9" s="624"/>
      <c r="V9" s="624"/>
      <c r="W9" s="624"/>
      <c r="X9" s="624"/>
      <c r="Y9" s="625"/>
      <c r="Z9" s="626">
        <v>0.3</v>
      </c>
      <c r="AA9" s="626"/>
      <c r="AB9" s="626"/>
      <c r="AC9" s="626"/>
      <c r="AD9" s="627">
        <v>16146</v>
      </c>
      <c r="AE9" s="627"/>
      <c r="AF9" s="627"/>
      <c r="AG9" s="627"/>
      <c r="AH9" s="627"/>
      <c r="AI9" s="627"/>
      <c r="AJ9" s="627"/>
      <c r="AK9" s="627"/>
      <c r="AL9" s="628">
        <v>0.5</v>
      </c>
      <c r="AM9" s="629"/>
      <c r="AN9" s="629"/>
      <c r="AO9" s="630"/>
      <c r="AP9" s="620" t="s">
        <v>231</v>
      </c>
      <c r="AQ9" s="621"/>
      <c r="AR9" s="621"/>
      <c r="AS9" s="621"/>
      <c r="AT9" s="621"/>
      <c r="AU9" s="621"/>
      <c r="AV9" s="621"/>
      <c r="AW9" s="621"/>
      <c r="AX9" s="621"/>
      <c r="AY9" s="621"/>
      <c r="AZ9" s="621"/>
      <c r="BA9" s="621"/>
      <c r="BB9" s="621"/>
      <c r="BC9" s="621"/>
      <c r="BD9" s="621"/>
      <c r="BE9" s="621"/>
      <c r="BF9" s="622"/>
      <c r="BG9" s="623">
        <v>739019</v>
      </c>
      <c r="BH9" s="624"/>
      <c r="BI9" s="624"/>
      <c r="BJ9" s="624"/>
      <c r="BK9" s="624"/>
      <c r="BL9" s="624"/>
      <c r="BM9" s="624"/>
      <c r="BN9" s="625"/>
      <c r="BO9" s="626">
        <v>36.5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259664</v>
      </c>
      <c r="CS9" s="624"/>
      <c r="CT9" s="624"/>
      <c r="CU9" s="624"/>
      <c r="CV9" s="624"/>
      <c r="CW9" s="624"/>
      <c r="CX9" s="624"/>
      <c r="CY9" s="625"/>
      <c r="CZ9" s="626">
        <v>5.4</v>
      </c>
      <c r="DA9" s="626"/>
      <c r="DB9" s="626"/>
      <c r="DC9" s="626"/>
      <c r="DD9" s="632" t="s">
        <v>122</v>
      </c>
      <c r="DE9" s="624"/>
      <c r="DF9" s="624"/>
      <c r="DG9" s="624"/>
      <c r="DH9" s="624"/>
      <c r="DI9" s="624"/>
      <c r="DJ9" s="624"/>
      <c r="DK9" s="624"/>
      <c r="DL9" s="624"/>
      <c r="DM9" s="624"/>
      <c r="DN9" s="624"/>
      <c r="DO9" s="624"/>
      <c r="DP9" s="625"/>
      <c r="DQ9" s="632">
        <v>210491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31668</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268814</v>
      </c>
      <c r="S11" s="624"/>
      <c r="T11" s="624"/>
      <c r="U11" s="624"/>
      <c r="V11" s="624"/>
      <c r="W11" s="624"/>
      <c r="X11" s="624"/>
      <c r="Y11" s="625"/>
      <c r="Z11" s="628">
        <v>5.4</v>
      </c>
      <c r="AA11" s="629"/>
      <c r="AB11" s="629"/>
      <c r="AC11" s="635"/>
      <c r="AD11" s="632">
        <v>268814</v>
      </c>
      <c r="AE11" s="624"/>
      <c r="AF11" s="624"/>
      <c r="AG11" s="624"/>
      <c r="AH11" s="624"/>
      <c r="AI11" s="624"/>
      <c r="AJ11" s="624"/>
      <c r="AK11" s="625"/>
      <c r="AL11" s="628">
        <v>8.1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36609</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59978</v>
      </c>
      <c r="CS11" s="624"/>
      <c r="CT11" s="624"/>
      <c r="CU11" s="624"/>
      <c r="CV11" s="624"/>
      <c r="CW11" s="624"/>
      <c r="CX11" s="624"/>
      <c r="CY11" s="625"/>
      <c r="CZ11" s="626">
        <v>1.2</v>
      </c>
      <c r="DA11" s="626"/>
      <c r="DB11" s="626"/>
      <c r="DC11" s="626"/>
      <c r="DD11" s="632">
        <v>16190</v>
      </c>
      <c r="DE11" s="624"/>
      <c r="DF11" s="624"/>
      <c r="DG11" s="624"/>
      <c r="DH11" s="624"/>
      <c r="DI11" s="624"/>
      <c r="DJ11" s="624"/>
      <c r="DK11" s="624"/>
      <c r="DL11" s="624"/>
      <c r="DM11" s="624"/>
      <c r="DN11" s="624"/>
      <c r="DO11" s="624"/>
      <c r="DP11" s="625"/>
      <c r="DQ11" s="632">
        <v>35235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1097164</v>
      </c>
      <c r="BH12" s="624"/>
      <c r="BI12" s="624"/>
      <c r="BJ12" s="624"/>
      <c r="BK12" s="624"/>
      <c r="BL12" s="624"/>
      <c r="BM12" s="624"/>
      <c r="BN12" s="625"/>
      <c r="BO12" s="626">
        <v>54.1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8730</v>
      </c>
      <c r="CS12" s="624"/>
      <c r="CT12" s="624"/>
      <c r="CU12" s="624"/>
      <c r="CV12" s="624"/>
      <c r="CW12" s="624"/>
      <c r="CX12" s="624"/>
      <c r="CY12" s="625"/>
      <c r="CZ12" s="626">
        <v>0.2</v>
      </c>
      <c r="DA12" s="626"/>
      <c r="DB12" s="626"/>
      <c r="DC12" s="626"/>
      <c r="DD12" s="632" t="s">
        <v>122</v>
      </c>
      <c r="DE12" s="624"/>
      <c r="DF12" s="624"/>
      <c r="DG12" s="624"/>
      <c r="DH12" s="624"/>
      <c r="DI12" s="624"/>
      <c r="DJ12" s="624"/>
      <c r="DK12" s="624"/>
      <c r="DL12" s="624"/>
      <c r="DM12" s="624"/>
      <c r="DN12" s="624"/>
      <c r="DO12" s="624"/>
      <c r="DP12" s="625"/>
      <c r="DQ12" s="632">
        <v>8730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1097164</v>
      </c>
      <c r="BH13" s="624"/>
      <c r="BI13" s="624"/>
      <c r="BJ13" s="624"/>
      <c r="BK13" s="624"/>
      <c r="BL13" s="624"/>
      <c r="BM13" s="624"/>
      <c r="BN13" s="625"/>
      <c r="BO13" s="626">
        <v>54.1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426227</v>
      </c>
      <c r="CS13" s="624"/>
      <c r="CT13" s="624"/>
      <c r="CU13" s="624"/>
      <c r="CV13" s="624"/>
      <c r="CW13" s="624"/>
      <c r="CX13" s="624"/>
      <c r="CY13" s="625"/>
      <c r="CZ13" s="626">
        <v>8.8000000000000007</v>
      </c>
      <c r="DA13" s="626"/>
      <c r="DB13" s="626"/>
      <c r="DC13" s="626"/>
      <c r="DD13" s="632">
        <v>68197</v>
      </c>
      <c r="DE13" s="624"/>
      <c r="DF13" s="624"/>
      <c r="DG13" s="624"/>
      <c r="DH13" s="624"/>
      <c r="DI13" s="624"/>
      <c r="DJ13" s="624"/>
      <c r="DK13" s="624"/>
      <c r="DL13" s="624"/>
      <c r="DM13" s="624"/>
      <c r="DN13" s="624"/>
      <c r="DO13" s="624"/>
      <c r="DP13" s="625"/>
      <c r="DQ13" s="632">
        <v>365970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279</v>
      </c>
      <c r="S14" s="624"/>
      <c r="T14" s="624"/>
      <c r="U14" s="624"/>
      <c r="V14" s="624"/>
      <c r="W14" s="624"/>
      <c r="X14" s="624"/>
      <c r="Y14" s="625"/>
      <c r="Z14" s="626">
        <v>0</v>
      </c>
      <c r="AA14" s="626"/>
      <c r="AB14" s="626"/>
      <c r="AC14" s="626"/>
      <c r="AD14" s="627">
        <v>279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28908</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170840</v>
      </c>
      <c r="CS14" s="624"/>
      <c r="CT14" s="624"/>
      <c r="CU14" s="624"/>
      <c r="CV14" s="624"/>
      <c r="CW14" s="624"/>
      <c r="CX14" s="624"/>
      <c r="CY14" s="625"/>
      <c r="CZ14" s="626">
        <v>3.5</v>
      </c>
      <c r="DA14" s="626"/>
      <c r="DB14" s="626"/>
      <c r="DC14" s="626"/>
      <c r="DD14" s="632">
        <v>16901</v>
      </c>
      <c r="DE14" s="624"/>
      <c r="DF14" s="624"/>
      <c r="DG14" s="624"/>
      <c r="DH14" s="624"/>
      <c r="DI14" s="624"/>
      <c r="DJ14" s="624"/>
      <c r="DK14" s="624"/>
      <c r="DL14" s="624"/>
      <c r="DM14" s="624"/>
      <c r="DN14" s="624"/>
      <c r="DO14" s="624"/>
      <c r="DP14" s="625"/>
      <c r="DQ14" s="632">
        <v>151018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72108</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838159</v>
      </c>
      <c r="CS15" s="624"/>
      <c r="CT15" s="624"/>
      <c r="CU15" s="624"/>
      <c r="CV15" s="624"/>
      <c r="CW15" s="624"/>
      <c r="CX15" s="624"/>
      <c r="CY15" s="625"/>
      <c r="CZ15" s="626">
        <v>17.399999999999999</v>
      </c>
      <c r="DA15" s="626"/>
      <c r="DB15" s="626"/>
      <c r="DC15" s="626"/>
      <c r="DD15" s="632">
        <v>116395</v>
      </c>
      <c r="DE15" s="624"/>
      <c r="DF15" s="624"/>
      <c r="DG15" s="624"/>
      <c r="DH15" s="624"/>
      <c r="DI15" s="624"/>
      <c r="DJ15" s="624"/>
      <c r="DK15" s="624"/>
      <c r="DL15" s="624"/>
      <c r="DM15" s="624"/>
      <c r="DN15" s="624"/>
      <c r="DO15" s="624"/>
      <c r="DP15" s="625"/>
      <c r="DQ15" s="632">
        <v>646562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4545</v>
      </c>
      <c r="S16" s="624"/>
      <c r="T16" s="624"/>
      <c r="U16" s="624"/>
      <c r="V16" s="624"/>
      <c r="W16" s="624"/>
      <c r="X16" s="624"/>
      <c r="Y16" s="625"/>
      <c r="Z16" s="626">
        <v>0.1</v>
      </c>
      <c r="AA16" s="626"/>
      <c r="AB16" s="626"/>
      <c r="AC16" s="626"/>
      <c r="AD16" s="627">
        <v>4545</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2317</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44</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26617</v>
      </c>
      <c r="S17" s="624"/>
      <c r="T17" s="624"/>
      <c r="U17" s="624"/>
      <c r="V17" s="624"/>
      <c r="W17" s="624"/>
      <c r="X17" s="624"/>
      <c r="Y17" s="625"/>
      <c r="Z17" s="626">
        <v>0.5</v>
      </c>
      <c r="AA17" s="626"/>
      <c r="AB17" s="626"/>
      <c r="AC17" s="626"/>
      <c r="AD17" s="627">
        <v>26617</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394708</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394708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15288</v>
      </c>
      <c r="S18" s="624"/>
      <c r="T18" s="624"/>
      <c r="U18" s="624"/>
      <c r="V18" s="624"/>
      <c r="W18" s="624"/>
      <c r="X18" s="624"/>
      <c r="Y18" s="625"/>
      <c r="Z18" s="626">
        <v>0.3</v>
      </c>
      <c r="AA18" s="626"/>
      <c r="AB18" s="626"/>
      <c r="AC18" s="626"/>
      <c r="AD18" s="627">
        <v>15288</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14056</v>
      </c>
      <c r="S19" s="624"/>
      <c r="T19" s="624"/>
      <c r="U19" s="624"/>
      <c r="V19" s="624"/>
      <c r="W19" s="624"/>
      <c r="X19" s="624"/>
      <c r="Y19" s="625"/>
      <c r="Z19" s="626">
        <v>0.3</v>
      </c>
      <c r="AA19" s="626"/>
      <c r="AB19" s="626"/>
      <c r="AC19" s="626"/>
      <c r="AD19" s="627">
        <v>14056</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1245</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1232</v>
      </c>
      <c r="S20" s="624"/>
      <c r="T20" s="624"/>
      <c r="U20" s="624"/>
      <c r="V20" s="624"/>
      <c r="W20" s="624"/>
      <c r="X20" s="624"/>
      <c r="Y20" s="625"/>
      <c r="Z20" s="626">
        <v>0</v>
      </c>
      <c r="AA20" s="626"/>
      <c r="AB20" s="626"/>
      <c r="AC20" s="626"/>
      <c r="AD20" s="627">
        <v>1232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1245</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4821435</v>
      </c>
      <c r="CS20" s="624"/>
      <c r="CT20" s="624"/>
      <c r="CU20" s="624"/>
      <c r="CV20" s="624"/>
      <c r="CW20" s="624"/>
      <c r="CX20" s="624"/>
      <c r="CY20" s="625"/>
      <c r="CZ20" s="626">
        <v>100</v>
      </c>
      <c r="DA20" s="626"/>
      <c r="DB20" s="626"/>
      <c r="DC20" s="626"/>
      <c r="DD20" s="632">
        <v>218648</v>
      </c>
      <c r="DE20" s="624"/>
      <c r="DF20" s="624"/>
      <c r="DG20" s="624"/>
      <c r="DH20" s="624"/>
      <c r="DI20" s="624"/>
      <c r="DJ20" s="624"/>
      <c r="DK20" s="624"/>
      <c r="DL20" s="624"/>
      <c r="DM20" s="624"/>
      <c r="DN20" s="624"/>
      <c r="DO20" s="624"/>
      <c r="DP20" s="625"/>
      <c r="DQ20" s="632">
        <v>3834771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932378</v>
      </c>
      <c r="S21" s="624"/>
      <c r="T21" s="624"/>
      <c r="U21" s="624"/>
      <c r="V21" s="624"/>
      <c r="W21" s="624"/>
      <c r="X21" s="624"/>
      <c r="Y21" s="625"/>
      <c r="Z21" s="626">
        <v>18.8</v>
      </c>
      <c r="AA21" s="626"/>
      <c r="AB21" s="626"/>
      <c r="AC21" s="626"/>
      <c r="AD21" s="627">
        <v>900176</v>
      </c>
      <c r="AE21" s="627"/>
      <c r="AF21" s="627"/>
      <c r="AG21" s="627"/>
      <c r="AH21" s="627"/>
      <c r="AI21" s="627"/>
      <c r="AJ21" s="627"/>
      <c r="AK21" s="627"/>
      <c r="AL21" s="628">
        <v>27.2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1245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900176</v>
      </c>
      <c r="S22" s="624"/>
      <c r="T22" s="624"/>
      <c r="U22" s="624"/>
      <c r="V22" s="624"/>
      <c r="W22" s="624"/>
      <c r="X22" s="624"/>
      <c r="Y22" s="625"/>
      <c r="Z22" s="626">
        <v>18.2</v>
      </c>
      <c r="AA22" s="626"/>
      <c r="AB22" s="626"/>
      <c r="AC22" s="626"/>
      <c r="AD22" s="627">
        <v>900176</v>
      </c>
      <c r="AE22" s="627"/>
      <c r="AF22" s="627"/>
      <c r="AG22" s="627"/>
      <c r="AH22" s="627"/>
      <c r="AI22" s="627"/>
      <c r="AJ22" s="627"/>
      <c r="AK22" s="627"/>
      <c r="AL22" s="628">
        <v>27.2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32202</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2309713</v>
      </c>
      <c r="CS24" s="613"/>
      <c r="CT24" s="613"/>
      <c r="CU24" s="613"/>
      <c r="CV24" s="613"/>
      <c r="CW24" s="613"/>
      <c r="CX24" s="613"/>
      <c r="CY24" s="614"/>
      <c r="CZ24" s="617">
        <v>47.9</v>
      </c>
      <c r="DA24" s="618"/>
      <c r="DB24" s="618"/>
      <c r="DC24" s="634"/>
      <c r="DD24" s="655">
        <v>1814026</v>
      </c>
      <c r="DE24" s="613"/>
      <c r="DF24" s="613"/>
      <c r="DG24" s="613"/>
      <c r="DH24" s="613"/>
      <c r="DI24" s="613"/>
      <c r="DJ24" s="613"/>
      <c r="DK24" s="614"/>
      <c r="DL24" s="655">
        <v>1719353</v>
      </c>
      <c r="DM24" s="613"/>
      <c r="DN24" s="613"/>
      <c r="DO24" s="613"/>
      <c r="DP24" s="613"/>
      <c r="DQ24" s="613"/>
      <c r="DR24" s="613"/>
      <c r="DS24" s="613"/>
      <c r="DT24" s="613"/>
      <c r="DU24" s="613"/>
      <c r="DV24" s="614"/>
      <c r="DW24" s="617">
        <v>51.2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3335917</v>
      </c>
      <c r="S25" s="624"/>
      <c r="T25" s="624"/>
      <c r="U25" s="624"/>
      <c r="V25" s="624"/>
      <c r="W25" s="624"/>
      <c r="X25" s="624"/>
      <c r="Y25" s="625"/>
      <c r="Z25" s="626">
        <v>67.3</v>
      </c>
      <c r="AA25" s="626"/>
      <c r="AB25" s="626"/>
      <c r="AC25" s="626"/>
      <c r="AD25" s="627">
        <v>3303715</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1244542</v>
      </c>
      <c r="CS25" s="644"/>
      <c r="CT25" s="644"/>
      <c r="CU25" s="644"/>
      <c r="CV25" s="644"/>
      <c r="CW25" s="644"/>
      <c r="CX25" s="644"/>
      <c r="CY25" s="645"/>
      <c r="CZ25" s="628">
        <v>25.8</v>
      </c>
      <c r="DA25" s="656"/>
      <c r="DB25" s="656"/>
      <c r="DC25" s="658"/>
      <c r="DD25" s="632">
        <v>1172890</v>
      </c>
      <c r="DE25" s="644"/>
      <c r="DF25" s="644"/>
      <c r="DG25" s="644"/>
      <c r="DH25" s="644"/>
      <c r="DI25" s="644"/>
      <c r="DJ25" s="644"/>
      <c r="DK25" s="645"/>
      <c r="DL25" s="632">
        <v>1136457</v>
      </c>
      <c r="DM25" s="644"/>
      <c r="DN25" s="644"/>
      <c r="DO25" s="644"/>
      <c r="DP25" s="644"/>
      <c r="DQ25" s="644"/>
      <c r="DR25" s="644"/>
      <c r="DS25" s="644"/>
      <c r="DT25" s="644"/>
      <c r="DU25" s="644"/>
      <c r="DV25" s="645"/>
      <c r="DW25" s="628">
        <v>33.799999999999997</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582</v>
      </c>
      <c r="S26" s="624"/>
      <c r="T26" s="624"/>
      <c r="U26" s="624"/>
      <c r="V26" s="624"/>
      <c r="W26" s="624"/>
      <c r="X26" s="624"/>
      <c r="Y26" s="625"/>
      <c r="Z26" s="626">
        <v>0</v>
      </c>
      <c r="AA26" s="626"/>
      <c r="AB26" s="626"/>
      <c r="AC26" s="626"/>
      <c r="AD26" s="627">
        <v>582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722469</v>
      </c>
      <c r="CS26" s="624"/>
      <c r="CT26" s="624"/>
      <c r="CU26" s="624"/>
      <c r="CV26" s="624"/>
      <c r="CW26" s="624"/>
      <c r="CX26" s="624"/>
      <c r="CY26" s="625"/>
      <c r="CZ26" s="628">
        <v>15</v>
      </c>
      <c r="DA26" s="656"/>
      <c r="DB26" s="656"/>
      <c r="DC26" s="658"/>
      <c r="DD26" s="632">
        <v>650947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7231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2026952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670463</v>
      </c>
      <c r="CS27" s="644"/>
      <c r="CT27" s="644"/>
      <c r="CU27" s="644"/>
      <c r="CV27" s="644"/>
      <c r="CW27" s="644"/>
      <c r="CX27" s="644"/>
      <c r="CY27" s="645"/>
      <c r="CZ27" s="628">
        <v>13.9</v>
      </c>
      <c r="DA27" s="656"/>
      <c r="DB27" s="656"/>
      <c r="DC27" s="658"/>
      <c r="DD27" s="632">
        <v>246428</v>
      </c>
      <c r="DE27" s="644"/>
      <c r="DF27" s="644"/>
      <c r="DG27" s="644"/>
      <c r="DH27" s="644"/>
      <c r="DI27" s="644"/>
      <c r="DJ27" s="644"/>
      <c r="DK27" s="645"/>
      <c r="DL27" s="632">
        <v>188188</v>
      </c>
      <c r="DM27" s="644"/>
      <c r="DN27" s="644"/>
      <c r="DO27" s="644"/>
      <c r="DP27" s="644"/>
      <c r="DQ27" s="644"/>
      <c r="DR27" s="644"/>
      <c r="DS27" s="644"/>
      <c r="DT27" s="644"/>
      <c r="DU27" s="644"/>
      <c r="DV27" s="645"/>
      <c r="DW27" s="628">
        <v>5.6</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62043</v>
      </c>
      <c r="S28" s="624"/>
      <c r="T28" s="624"/>
      <c r="U28" s="624"/>
      <c r="V28" s="624"/>
      <c r="W28" s="624"/>
      <c r="X28" s="624"/>
      <c r="Y28" s="625"/>
      <c r="Z28" s="626">
        <v>1.3</v>
      </c>
      <c r="AA28" s="626"/>
      <c r="AB28" s="626"/>
      <c r="AC28" s="626"/>
      <c r="AD28" s="627">
        <v>3564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394708</v>
      </c>
      <c r="CS28" s="624"/>
      <c r="CT28" s="624"/>
      <c r="CU28" s="624"/>
      <c r="CV28" s="624"/>
      <c r="CW28" s="624"/>
      <c r="CX28" s="624"/>
      <c r="CY28" s="625"/>
      <c r="CZ28" s="628">
        <v>8.1999999999999993</v>
      </c>
      <c r="DA28" s="656"/>
      <c r="DB28" s="656"/>
      <c r="DC28" s="658"/>
      <c r="DD28" s="632">
        <v>394708</v>
      </c>
      <c r="DE28" s="624"/>
      <c r="DF28" s="624"/>
      <c r="DG28" s="624"/>
      <c r="DH28" s="624"/>
      <c r="DI28" s="624"/>
      <c r="DJ28" s="624"/>
      <c r="DK28" s="625"/>
      <c r="DL28" s="632">
        <v>394708</v>
      </c>
      <c r="DM28" s="624"/>
      <c r="DN28" s="624"/>
      <c r="DO28" s="624"/>
      <c r="DP28" s="624"/>
      <c r="DQ28" s="624"/>
      <c r="DR28" s="624"/>
      <c r="DS28" s="624"/>
      <c r="DT28" s="624"/>
      <c r="DU28" s="624"/>
      <c r="DV28" s="625"/>
      <c r="DW28" s="628">
        <v>11.7</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5390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394708</v>
      </c>
      <c r="CS29" s="644"/>
      <c r="CT29" s="644"/>
      <c r="CU29" s="644"/>
      <c r="CV29" s="644"/>
      <c r="CW29" s="644"/>
      <c r="CX29" s="644"/>
      <c r="CY29" s="645"/>
      <c r="CZ29" s="628">
        <v>8.1999999999999993</v>
      </c>
      <c r="DA29" s="656"/>
      <c r="DB29" s="656"/>
      <c r="DC29" s="658"/>
      <c r="DD29" s="632">
        <v>394708</v>
      </c>
      <c r="DE29" s="644"/>
      <c r="DF29" s="644"/>
      <c r="DG29" s="644"/>
      <c r="DH29" s="644"/>
      <c r="DI29" s="644"/>
      <c r="DJ29" s="644"/>
      <c r="DK29" s="645"/>
      <c r="DL29" s="632">
        <v>394708</v>
      </c>
      <c r="DM29" s="644"/>
      <c r="DN29" s="644"/>
      <c r="DO29" s="644"/>
      <c r="DP29" s="644"/>
      <c r="DQ29" s="644"/>
      <c r="DR29" s="644"/>
      <c r="DS29" s="644"/>
      <c r="DT29" s="644"/>
      <c r="DU29" s="644"/>
      <c r="DV29" s="645"/>
      <c r="DW29" s="628">
        <v>11.7</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560637</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378729</v>
      </c>
      <c r="CS30" s="624"/>
      <c r="CT30" s="624"/>
      <c r="CU30" s="624"/>
      <c r="CV30" s="624"/>
      <c r="CW30" s="624"/>
      <c r="CX30" s="624"/>
      <c r="CY30" s="625"/>
      <c r="CZ30" s="628">
        <v>7.9</v>
      </c>
      <c r="DA30" s="656"/>
      <c r="DB30" s="656"/>
      <c r="DC30" s="658"/>
      <c r="DD30" s="632">
        <v>378729</v>
      </c>
      <c r="DE30" s="624"/>
      <c r="DF30" s="624"/>
      <c r="DG30" s="624"/>
      <c r="DH30" s="624"/>
      <c r="DI30" s="624"/>
      <c r="DJ30" s="624"/>
      <c r="DK30" s="625"/>
      <c r="DL30" s="632">
        <v>378729</v>
      </c>
      <c r="DM30" s="624"/>
      <c r="DN30" s="624"/>
      <c r="DO30" s="624"/>
      <c r="DP30" s="624"/>
      <c r="DQ30" s="624"/>
      <c r="DR30" s="624"/>
      <c r="DS30" s="624"/>
      <c r="DT30" s="624"/>
      <c r="DU30" s="624"/>
      <c r="DV30" s="625"/>
      <c r="DW30" s="628">
        <v>11.3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98.7</v>
      </c>
      <c r="BN31" s="667"/>
      <c r="BO31" s="667"/>
      <c r="BP31" s="667"/>
      <c r="BQ31" s="668"/>
      <c r="BR31" s="670">
        <v>99.7</v>
      </c>
      <c r="BS31" s="667"/>
      <c r="BT31" s="667"/>
      <c r="BU31" s="667"/>
      <c r="BV31" s="667"/>
      <c r="BW31" s="667"/>
      <c r="BX31" s="618">
        <v>98.5</v>
      </c>
      <c r="BY31" s="667"/>
      <c r="BZ31" s="667"/>
      <c r="CA31" s="667"/>
      <c r="CB31" s="668"/>
      <c r="CD31" s="663"/>
      <c r="CE31" s="664"/>
      <c r="CF31" s="620" t="s">
        <v>301</v>
      </c>
      <c r="CG31" s="621"/>
      <c r="CH31" s="621"/>
      <c r="CI31" s="621"/>
      <c r="CJ31" s="621"/>
      <c r="CK31" s="621"/>
      <c r="CL31" s="621"/>
      <c r="CM31" s="621"/>
      <c r="CN31" s="621"/>
      <c r="CO31" s="621"/>
      <c r="CP31" s="621"/>
      <c r="CQ31" s="622"/>
      <c r="CR31" s="623">
        <v>15979</v>
      </c>
      <c r="CS31" s="644"/>
      <c r="CT31" s="644"/>
      <c r="CU31" s="644"/>
      <c r="CV31" s="644"/>
      <c r="CW31" s="644"/>
      <c r="CX31" s="644"/>
      <c r="CY31" s="645"/>
      <c r="CZ31" s="628">
        <v>0.3</v>
      </c>
      <c r="DA31" s="656"/>
      <c r="DB31" s="656"/>
      <c r="DC31" s="658"/>
      <c r="DD31" s="632">
        <v>15979</v>
      </c>
      <c r="DE31" s="644"/>
      <c r="DF31" s="644"/>
      <c r="DG31" s="644"/>
      <c r="DH31" s="644"/>
      <c r="DI31" s="644"/>
      <c r="DJ31" s="644"/>
      <c r="DK31" s="645"/>
      <c r="DL31" s="632">
        <v>15979</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244849</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44"/>
      <c r="BI32" s="644"/>
      <c r="BJ32" s="644"/>
      <c r="BK32" s="644"/>
      <c r="BL32" s="644"/>
      <c r="BM32" s="629">
        <v>97.4</v>
      </c>
      <c r="BN32" s="644"/>
      <c r="BO32" s="644"/>
      <c r="BP32" s="644"/>
      <c r="BQ32" s="669"/>
      <c r="BR32" s="680">
        <v>99.5</v>
      </c>
      <c r="BS32" s="644"/>
      <c r="BT32" s="644"/>
      <c r="BU32" s="644"/>
      <c r="BV32" s="644"/>
      <c r="BW32" s="644"/>
      <c r="BX32" s="629">
        <v>96.9</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2235</v>
      </c>
      <c r="S33" s="624"/>
      <c r="T33" s="624"/>
      <c r="U33" s="624"/>
      <c r="V33" s="624"/>
      <c r="W33" s="624"/>
      <c r="X33" s="624"/>
      <c r="Y33" s="625"/>
      <c r="Z33" s="626">
        <v>0</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99.8</v>
      </c>
      <c r="BH33" s="682"/>
      <c r="BI33" s="682"/>
      <c r="BJ33" s="682"/>
      <c r="BK33" s="682"/>
      <c r="BL33" s="682"/>
      <c r="BM33" s="683">
        <v>99.7</v>
      </c>
      <c r="BN33" s="682"/>
      <c r="BO33" s="682"/>
      <c r="BP33" s="682"/>
      <c r="BQ33" s="684"/>
      <c r="BR33" s="681">
        <v>99.8</v>
      </c>
      <c r="BS33" s="682"/>
      <c r="BT33" s="682"/>
      <c r="BU33" s="682"/>
      <c r="BV33" s="682"/>
      <c r="BW33" s="682"/>
      <c r="BX33" s="683">
        <v>99.6</v>
      </c>
      <c r="BY33" s="682"/>
      <c r="BZ33" s="682"/>
      <c r="CA33" s="682"/>
      <c r="CB33" s="684"/>
      <c r="CD33" s="620" t="s">
        <v>308</v>
      </c>
      <c r="CE33" s="621"/>
      <c r="CF33" s="621"/>
      <c r="CG33" s="621"/>
      <c r="CH33" s="621"/>
      <c r="CI33" s="621"/>
      <c r="CJ33" s="621"/>
      <c r="CK33" s="621"/>
      <c r="CL33" s="621"/>
      <c r="CM33" s="621"/>
      <c r="CN33" s="621"/>
      <c r="CO33" s="621"/>
      <c r="CP33" s="621"/>
      <c r="CQ33" s="622"/>
      <c r="CR33" s="623">
        <v>2290757</v>
      </c>
      <c r="CS33" s="644"/>
      <c r="CT33" s="644"/>
      <c r="CU33" s="644"/>
      <c r="CV33" s="644"/>
      <c r="CW33" s="644"/>
      <c r="CX33" s="644"/>
      <c r="CY33" s="645"/>
      <c r="CZ33" s="628">
        <v>47.5</v>
      </c>
      <c r="DA33" s="656"/>
      <c r="DB33" s="656"/>
      <c r="DC33" s="658"/>
      <c r="DD33" s="632">
        <v>1973066</v>
      </c>
      <c r="DE33" s="644"/>
      <c r="DF33" s="644"/>
      <c r="DG33" s="644"/>
      <c r="DH33" s="644"/>
      <c r="DI33" s="644"/>
      <c r="DJ33" s="644"/>
      <c r="DK33" s="645"/>
      <c r="DL33" s="632">
        <v>1228984</v>
      </c>
      <c r="DM33" s="644"/>
      <c r="DN33" s="644"/>
      <c r="DO33" s="644"/>
      <c r="DP33" s="644"/>
      <c r="DQ33" s="644"/>
      <c r="DR33" s="644"/>
      <c r="DS33" s="644"/>
      <c r="DT33" s="644"/>
      <c r="DU33" s="644"/>
      <c r="DV33" s="645"/>
      <c r="DW33" s="628">
        <v>36.6</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11115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963579</v>
      </c>
      <c r="CS34" s="624"/>
      <c r="CT34" s="624"/>
      <c r="CU34" s="624"/>
      <c r="CV34" s="624"/>
      <c r="CW34" s="624"/>
      <c r="CX34" s="624"/>
      <c r="CY34" s="625"/>
      <c r="CZ34" s="628">
        <v>20</v>
      </c>
      <c r="DA34" s="656"/>
      <c r="DB34" s="656"/>
      <c r="DC34" s="658"/>
      <c r="DD34" s="632">
        <v>787610</v>
      </c>
      <c r="DE34" s="624"/>
      <c r="DF34" s="624"/>
      <c r="DG34" s="624"/>
      <c r="DH34" s="624"/>
      <c r="DI34" s="624"/>
      <c r="DJ34" s="624"/>
      <c r="DK34" s="625"/>
      <c r="DL34" s="632">
        <v>578561</v>
      </c>
      <c r="DM34" s="624"/>
      <c r="DN34" s="624"/>
      <c r="DO34" s="624"/>
      <c r="DP34" s="624"/>
      <c r="DQ34" s="624"/>
      <c r="DR34" s="624"/>
      <c r="DS34" s="624"/>
      <c r="DT34" s="624"/>
      <c r="DU34" s="624"/>
      <c r="DV34" s="625"/>
      <c r="DW34" s="628">
        <v>17.2</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328179</v>
      </c>
      <c r="S35" s="624"/>
      <c r="T35" s="624"/>
      <c r="U35" s="624"/>
      <c r="V35" s="624"/>
      <c r="W35" s="624"/>
      <c r="X35" s="624"/>
      <c r="Y35" s="625"/>
      <c r="Z35" s="626">
        <v>6.6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19738</v>
      </c>
      <c r="CS35" s="644"/>
      <c r="CT35" s="644"/>
      <c r="CU35" s="644"/>
      <c r="CV35" s="644"/>
      <c r="CW35" s="644"/>
      <c r="CX35" s="644"/>
      <c r="CY35" s="645"/>
      <c r="CZ35" s="628">
        <v>0.4</v>
      </c>
      <c r="DA35" s="656"/>
      <c r="DB35" s="656"/>
      <c r="DC35" s="658"/>
      <c r="DD35" s="632">
        <v>12716</v>
      </c>
      <c r="DE35" s="644"/>
      <c r="DF35" s="644"/>
      <c r="DG35" s="644"/>
      <c r="DH35" s="644"/>
      <c r="DI35" s="644"/>
      <c r="DJ35" s="644"/>
      <c r="DK35" s="645"/>
      <c r="DL35" s="632">
        <v>12716</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132613</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584875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7128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748149</v>
      </c>
      <c r="CS36" s="624"/>
      <c r="CT36" s="624"/>
      <c r="CU36" s="624"/>
      <c r="CV36" s="624"/>
      <c r="CW36" s="624"/>
      <c r="CX36" s="624"/>
      <c r="CY36" s="625"/>
      <c r="CZ36" s="628">
        <v>15.5</v>
      </c>
      <c r="DA36" s="656"/>
      <c r="DB36" s="656"/>
      <c r="DC36" s="658"/>
      <c r="DD36" s="632">
        <v>656399</v>
      </c>
      <c r="DE36" s="624"/>
      <c r="DF36" s="624"/>
      <c r="DG36" s="624"/>
      <c r="DH36" s="624"/>
      <c r="DI36" s="624"/>
      <c r="DJ36" s="624"/>
      <c r="DK36" s="625"/>
      <c r="DL36" s="632">
        <v>413248</v>
      </c>
      <c r="DM36" s="624"/>
      <c r="DN36" s="624"/>
      <c r="DO36" s="624"/>
      <c r="DP36" s="624"/>
      <c r="DQ36" s="624"/>
      <c r="DR36" s="624"/>
      <c r="DS36" s="624"/>
      <c r="DT36" s="624"/>
      <c r="DU36" s="624"/>
      <c r="DV36" s="625"/>
      <c r="DW36" s="628">
        <v>12.3</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121604</v>
      </c>
      <c r="S37" s="624"/>
      <c r="T37" s="624"/>
      <c r="U37" s="624"/>
      <c r="V37" s="624"/>
      <c r="W37" s="624"/>
      <c r="X37" s="624"/>
      <c r="Y37" s="625"/>
      <c r="Z37" s="626">
        <v>2.5</v>
      </c>
      <c r="AA37" s="626"/>
      <c r="AB37" s="626"/>
      <c r="AC37" s="626"/>
      <c r="AD37" s="627">
        <v>4855</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274341</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-7173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106512</v>
      </c>
      <c r="CS37" s="644"/>
      <c r="CT37" s="644"/>
      <c r="CU37" s="644"/>
      <c r="CV37" s="644"/>
      <c r="CW37" s="644"/>
      <c r="CX37" s="644"/>
      <c r="CY37" s="645"/>
      <c r="CZ37" s="628">
        <v>2.2000000000000002</v>
      </c>
      <c r="DA37" s="656"/>
      <c r="DB37" s="656"/>
      <c r="DC37" s="658"/>
      <c r="DD37" s="632">
        <v>106512</v>
      </c>
      <c r="DE37" s="644"/>
      <c r="DF37" s="644"/>
      <c r="DG37" s="644"/>
      <c r="DH37" s="644"/>
      <c r="DI37" s="644"/>
      <c r="DJ37" s="644"/>
      <c r="DK37" s="645"/>
      <c r="DL37" s="632">
        <v>106512</v>
      </c>
      <c r="DM37" s="644"/>
      <c r="DN37" s="644"/>
      <c r="DO37" s="644"/>
      <c r="DP37" s="644"/>
      <c r="DQ37" s="644"/>
      <c r="DR37" s="644"/>
      <c r="DS37" s="644"/>
      <c r="DT37" s="644"/>
      <c r="DU37" s="644"/>
      <c r="DV37" s="645"/>
      <c r="DW37" s="628">
        <v>3.2</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144000</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772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310534</v>
      </c>
      <c r="CS38" s="624"/>
      <c r="CT38" s="624"/>
      <c r="CU38" s="624"/>
      <c r="CV38" s="624"/>
      <c r="CW38" s="624"/>
      <c r="CX38" s="624"/>
      <c r="CY38" s="625"/>
      <c r="CZ38" s="628">
        <v>6.4</v>
      </c>
      <c r="DA38" s="656"/>
      <c r="DB38" s="656"/>
      <c r="DC38" s="658"/>
      <c r="DD38" s="632">
        <v>271789</v>
      </c>
      <c r="DE38" s="624"/>
      <c r="DF38" s="624"/>
      <c r="DG38" s="624"/>
      <c r="DH38" s="624"/>
      <c r="DI38" s="624"/>
      <c r="DJ38" s="624"/>
      <c r="DK38" s="625"/>
      <c r="DL38" s="632">
        <v>224459</v>
      </c>
      <c r="DM38" s="624"/>
      <c r="DN38" s="624"/>
      <c r="DO38" s="624"/>
      <c r="DP38" s="624"/>
      <c r="DQ38" s="624"/>
      <c r="DR38" s="624"/>
      <c r="DS38" s="624"/>
      <c r="DT38" s="624"/>
      <c r="DU38" s="624"/>
      <c r="DV38" s="625"/>
      <c r="DW38" s="628">
        <v>6.7</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1158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248287</v>
      </c>
      <c r="CS39" s="644"/>
      <c r="CT39" s="644"/>
      <c r="CU39" s="644"/>
      <c r="CV39" s="644"/>
      <c r="CW39" s="644"/>
      <c r="CX39" s="644"/>
      <c r="CY39" s="645"/>
      <c r="CZ39" s="628">
        <v>5.0999999999999996</v>
      </c>
      <c r="DA39" s="656"/>
      <c r="DB39" s="656"/>
      <c r="DC39" s="658"/>
      <c r="DD39" s="632">
        <v>244552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46600</v>
      </c>
      <c r="S40" s="624"/>
      <c r="T40" s="624"/>
      <c r="U40" s="624"/>
      <c r="V40" s="624"/>
      <c r="W40" s="624"/>
      <c r="X40" s="624"/>
      <c r="Y40" s="625"/>
      <c r="Z40" s="626">
        <v>0.9</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106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470</v>
      </c>
      <c r="CS40" s="624"/>
      <c r="CT40" s="624"/>
      <c r="CU40" s="624"/>
      <c r="CV40" s="624"/>
      <c r="CW40" s="624"/>
      <c r="CX40" s="624"/>
      <c r="CY40" s="625"/>
      <c r="CZ40" s="628">
        <v>0</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4956395</v>
      </c>
      <c r="S41" s="696"/>
      <c r="T41" s="696"/>
      <c r="U41" s="696"/>
      <c r="V41" s="696"/>
      <c r="W41" s="696"/>
      <c r="X41" s="696"/>
      <c r="Y41" s="700"/>
      <c r="Z41" s="701">
        <v>100</v>
      </c>
      <c r="AA41" s="701"/>
      <c r="AB41" s="701"/>
      <c r="AC41" s="701"/>
      <c r="AD41" s="702">
        <v>3312716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53291</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257243</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428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220965</v>
      </c>
      <c r="CS42" s="644"/>
      <c r="CT42" s="644"/>
      <c r="CU42" s="644"/>
      <c r="CV42" s="644"/>
      <c r="CW42" s="644"/>
      <c r="CX42" s="644"/>
      <c r="CY42" s="645"/>
      <c r="CZ42" s="628">
        <v>4.5999999999999996</v>
      </c>
      <c r="DA42" s="656"/>
      <c r="DB42" s="656"/>
      <c r="DC42" s="658"/>
      <c r="DD42" s="632">
        <v>47679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17230</v>
      </c>
      <c r="CS43" s="644"/>
      <c r="CT43" s="644"/>
      <c r="CU43" s="644"/>
      <c r="CV43" s="644"/>
      <c r="CW43" s="644"/>
      <c r="CX43" s="644"/>
      <c r="CY43" s="645"/>
      <c r="CZ43" s="628">
        <v>0.4</v>
      </c>
      <c r="DA43" s="656"/>
      <c r="DB43" s="656"/>
      <c r="DC43" s="658"/>
      <c r="DD43" s="632">
        <v>17230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218648</v>
      </c>
      <c r="CS44" s="624"/>
      <c r="CT44" s="624"/>
      <c r="CU44" s="624"/>
      <c r="CV44" s="624"/>
      <c r="CW44" s="624"/>
      <c r="CX44" s="624"/>
      <c r="CY44" s="625"/>
      <c r="CZ44" s="628">
        <v>4.5</v>
      </c>
      <c r="DA44" s="629"/>
      <c r="DB44" s="629"/>
      <c r="DC44" s="635"/>
      <c r="DD44" s="632">
        <v>47635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107193</v>
      </c>
      <c r="CS45" s="644"/>
      <c r="CT45" s="644"/>
      <c r="CU45" s="644"/>
      <c r="CV45" s="644"/>
      <c r="CW45" s="644"/>
      <c r="CX45" s="644"/>
      <c r="CY45" s="645"/>
      <c r="CZ45" s="628">
        <v>2.2000000000000002</v>
      </c>
      <c r="DA45" s="656"/>
      <c r="DB45" s="656"/>
      <c r="DC45" s="658"/>
      <c r="DD45" s="632">
        <v>1354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111455</v>
      </c>
      <c r="CS46" s="624"/>
      <c r="CT46" s="624"/>
      <c r="CU46" s="624"/>
      <c r="CV46" s="624"/>
      <c r="CW46" s="624"/>
      <c r="CX46" s="624"/>
      <c r="CY46" s="625"/>
      <c r="CZ46" s="628">
        <v>2.2999999999999998</v>
      </c>
      <c r="DA46" s="629"/>
      <c r="DB46" s="629"/>
      <c r="DC46" s="635"/>
      <c r="DD46" s="632">
        <v>46281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2317</v>
      </c>
      <c r="CS47" s="644"/>
      <c r="CT47" s="644"/>
      <c r="CU47" s="644"/>
      <c r="CV47" s="644"/>
      <c r="CW47" s="644"/>
      <c r="CX47" s="644"/>
      <c r="CY47" s="645"/>
      <c r="CZ47" s="628">
        <v>0</v>
      </c>
      <c r="DA47" s="656"/>
      <c r="DB47" s="656"/>
      <c r="DC47" s="658"/>
      <c r="DD47" s="632">
        <v>44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4821435</v>
      </c>
      <c r="CS49" s="682"/>
      <c r="CT49" s="682"/>
      <c r="CU49" s="682"/>
      <c r="CV49" s="682"/>
      <c r="CW49" s="682"/>
      <c r="CX49" s="682"/>
      <c r="CY49" s="711"/>
      <c r="CZ49" s="703">
        <v>100</v>
      </c>
      <c r="DA49" s="712"/>
      <c r="DB49" s="712"/>
      <c r="DC49" s="713"/>
      <c r="DD49" s="714">
        <v>3834771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Bx5SAm7G15ynMwSSkIT48kEvFZQey/Rb9gkg2+WHWQmUtx2/JKnWOlXMlzHpAIsae7E7C/FmYBPmlS2JzoCQ==" saltValue="D4m5oNYhj52Xy8l9kBCl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4956</v>
      </c>
      <c r="R7" s="753"/>
      <c r="S7" s="753"/>
      <c r="T7" s="753"/>
      <c r="U7" s="753"/>
      <c r="V7" s="753">
        <v>4821</v>
      </c>
      <c r="W7" s="753"/>
      <c r="X7" s="753"/>
      <c r="Y7" s="753"/>
      <c r="Z7" s="753"/>
      <c r="AA7" s="753">
        <v>135</v>
      </c>
      <c r="AB7" s="753"/>
      <c r="AC7" s="753"/>
      <c r="AD7" s="753"/>
      <c r="AE7" s="754"/>
      <c r="AF7" s="755">
        <v>127</v>
      </c>
      <c r="AG7" s="756"/>
      <c r="AH7" s="756"/>
      <c r="AI7" s="756"/>
      <c r="AJ7" s="757"/>
      <c r="AK7" s="758">
        <v>329</v>
      </c>
      <c r="AL7" s="759"/>
      <c r="AM7" s="759"/>
      <c r="AN7" s="759"/>
      <c r="AO7" s="759"/>
      <c r="AP7" s="759">
        <v>4103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6</v>
      </c>
      <c r="R8" s="784"/>
      <c r="S8" s="784"/>
      <c r="T8" s="784"/>
      <c r="U8" s="784"/>
      <c r="V8" s="784">
        <v>5</v>
      </c>
      <c r="W8" s="784"/>
      <c r="X8" s="784"/>
      <c r="Y8" s="784"/>
      <c r="Z8" s="784"/>
      <c r="AA8" s="784">
        <v>0</v>
      </c>
      <c r="AB8" s="784"/>
      <c r="AC8" s="784"/>
      <c r="AD8" s="784"/>
      <c r="AE8" s="785"/>
      <c r="AF8" s="786">
        <v>0</v>
      </c>
      <c r="AG8" s="787"/>
      <c r="AH8" s="787"/>
      <c r="AI8" s="787"/>
      <c r="AJ8" s="788"/>
      <c r="AK8" s="769">
        <v>4</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4956</v>
      </c>
      <c r="R23" s="793"/>
      <c r="S23" s="793"/>
      <c r="T23" s="793"/>
      <c r="U23" s="793"/>
      <c r="V23" s="793">
        <v>4821</v>
      </c>
      <c r="W23" s="793"/>
      <c r="X23" s="793"/>
      <c r="Y23" s="793"/>
      <c r="Z23" s="793"/>
      <c r="AA23" s="793">
        <v>135</v>
      </c>
      <c r="AB23" s="793"/>
      <c r="AC23" s="793"/>
      <c r="AD23" s="793"/>
      <c r="AE23" s="794"/>
      <c r="AF23" s="795">
        <v>127</v>
      </c>
      <c r="AG23" s="793"/>
      <c r="AH23" s="793"/>
      <c r="AI23" s="793"/>
      <c r="AJ23" s="796"/>
      <c r="AK23" s="797"/>
      <c r="AL23" s="798"/>
      <c r="AM23" s="798"/>
      <c r="AN23" s="798"/>
      <c r="AO23" s="798"/>
      <c r="AP23" s="793">
        <v>4103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703</v>
      </c>
      <c r="R28" s="823"/>
      <c r="S28" s="823"/>
      <c r="T28" s="823"/>
      <c r="U28" s="823"/>
      <c r="V28" s="823">
        <v>696</v>
      </c>
      <c r="W28" s="823"/>
      <c r="X28" s="823"/>
      <c r="Y28" s="823"/>
      <c r="Z28" s="823"/>
      <c r="AA28" s="823">
        <v>7</v>
      </c>
      <c r="AB28" s="823"/>
      <c r="AC28" s="823"/>
      <c r="AD28" s="823"/>
      <c r="AE28" s="824"/>
      <c r="AF28" s="825">
        <v>7</v>
      </c>
      <c r="AG28" s="823"/>
      <c r="AH28" s="823"/>
      <c r="AI28" s="823"/>
      <c r="AJ28" s="826"/>
      <c r="AK28" s="827">
        <v>54</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677</v>
      </c>
      <c r="R29" s="784"/>
      <c r="S29" s="784"/>
      <c r="T29" s="784"/>
      <c r="U29" s="784"/>
      <c r="V29" s="784">
        <v>663</v>
      </c>
      <c r="W29" s="784"/>
      <c r="X29" s="784"/>
      <c r="Y29" s="784"/>
      <c r="Z29" s="784"/>
      <c r="AA29" s="784">
        <v>14</v>
      </c>
      <c r="AB29" s="784"/>
      <c r="AC29" s="784"/>
      <c r="AD29" s="784"/>
      <c r="AE29" s="785"/>
      <c r="AF29" s="786">
        <v>14</v>
      </c>
      <c r="AG29" s="787"/>
      <c r="AH29" s="787"/>
      <c r="AI29" s="787"/>
      <c r="AJ29" s="788"/>
      <c r="AK29" s="834">
        <v>141</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149</v>
      </c>
      <c r="R30" s="784"/>
      <c r="S30" s="784"/>
      <c r="T30" s="784"/>
      <c r="U30" s="784"/>
      <c r="V30" s="784">
        <v>146</v>
      </c>
      <c r="W30" s="784"/>
      <c r="X30" s="784"/>
      <c r="Y30" s="784"/>
      <c r="Z30" s="784"/>
      <c r="AA30" s="784">
        <v>4</v>
      </c>
      <c r="AB30" s="784"/>
      <c r="AC30" s="784"/>
      <c r="AD30" s="784"/>
      <c r="AE30" s="785"/>
      <c r="AF30" s="786">
        <v>4</v>
      </c>
      <c r="AG30" s="787"/>
      <c r="AH30" s="787"/>
      <c r="AI30" s="787"/>
      <c r="AJ30" s="788"/>
      <c r="AK30" s="834">
        <v>34</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229</v>
      </c>
      <c r="R31" s="784"/>
      <c r="S31" s="784"/>
      <c r="T31" s="784"/>
      <c r="U31" s="784"/>
      <c r="V31" s="784">
        <v>229</v>
      </c>
      <c r="W31" s="784"/>
      <c r="X31" s="784"/>
      <c r="Y31" s="784"/>
      <c r="Z31" s="784"/>
      <c r="AA31" s="784">
        <v>0</v>
      </c>
      <c r="AB31" s="784"/>
      <c r="AC31" s="784"/>
      <c r="AD31" s="784"/>
      <c r="AE31" s="785"/>
      <c r="AF31" s="786">
        <v>298</v>
      </c>
      <c r="AG31" s="787"/>
      <c r="AH31" s="787"/>
      <c r="AI31" s="787"/>
      <c r="AJ31" s="788"/>
      <c r="AK31" s="834">
        <v>0</v>
      </c>
      <c r="AL31" s="830"/>
      <c r="AM31" s="830"/>
      <c r="AN31" s="830"/>
      <c r="AO31" s="830"/>
      <c r="AP31" s="830">
        <v>1364</v>
      </c>
      <c r="AQ31" s="830"/>
      <c r="AR31" s="830"/>
      <c r="AS31" s="830"/>
      <c r="AT31" s="830"/>
      <c r="AU31" s="830">
        <v>0</v>
      </c>
      <c r="AV31" s="830"/>
      <c r="AW31" s="830"/>
      <c r="AX31" s="830"/>
      <c r="AY31" s="830"/>
      <c r="AZ31" s="831" t="s">
        <v>549</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490</v>
      </c>
      <c r="R32" s="784"/>
      <c r="S32" s="784"/>
      <c r="T32" s="784"/>
      <c r="U32" s="784"/>
      <c r="V32" s="784">
        <v>510</v>
      </c>
      <c r="W32" s="784"/>
      <c r="X32" s="784"/>
      <c r="Y32" s="784"/>
      <c r="Z32" s="784"/>
      <c r="AA32" s="784">
        <v>-21</v>
      </c>
      <c r="AB32" s="784"/>
      <c r="AC32" s="784"/>
      <c r="AD32" s="784"/>
      <c r="AE32" s="785"/>
      <c r="AF32" s="786">
        <v>127</v>
      </c>
      <c r="AG32" s="787"/>
      <c r="AH32" s="787"/>
      <c r="AI32" s="787"/>
      <c r="AJ32" s="788"/>
      <c r="AK32" s="834">
        <v>274</v>
      </c>
      <c r="AL32" s="830"/>
      <c r="AM32" s="830"/>
      <c r="AN32" s="830"/>
      <c r="AO32" s="830"/>
      <c r="AP32" s="830">
        <v>2006</v>
      </c>
      <c r="AQ32" s="830"/>
      <c r="AR32" s="830"/>
      <c r="AS32" s="830"/>
      <c r="AT32" s="830"/>
      <c r="AU32" s="830">
        <v>1661</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450</v>
      </c>
      <c r="AG63" s="844"/>
      <c r="AH63" s="844"/>
      <c r="AI63" s="844"/>
      <c r="AJ63" s="845"/>
      <c r="AK63" s="846"/>
      <c r="AL63" s="841"/>
      <c r="AM63" s="841"/>
      <c r="AN63" s="841"/>
      <c r="AO63" s="841"/>
      <c r="AP63" s="844">
        <v>3370</v>
      </c>
      <c r="AQ63" s="844"/>
      <c r="AR63" s="844"/>
      <c r="AS63" s="844"/>
      <c r="AT63" s="844"/>
      <c r="AU63" s="844">
        <v>1661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313</v>
      </c>
      <c r="R69" s="830"/>
      <c r="S69" s="830"/>
      <c r="T69" s="830"/>
      <c r="U69" s="830"/>
      <c r="V69" s="830">
        <v>294</v>
      </c>
      <c r="W69" s="830"/>
      <c r="X69" s="830"/>
      <c r="Y69" s="830"/>
      <c r="Z69" s="830"/>
      <c r="AA69" s="830">
        <v>19</v>
      </c>
      <c r="AB69" s="830"/>
      <c r="AC69" s="830"/>
      <c r="AD69" s="830"/>
      <c r="AE69" s="830"/>
      <c r="AF69" s="830">
        <v>19</v>
      </c>
      <c r="AG69" s="830"/>
      <c r="AH69" s="830"/>
      <c r="AI69" s="830"/>
      <c r="AJ69" s="830"/>
      <c r="AK69" s="830">
        <v>83</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62</v>
      </c>
      <c r="R70" s="830"/>
      <c r="S70" s="830"/>
      <c r="T70" s="830"/>
      <c r="U70" s="830"/>
      <c r="V70" s="830">
        <v>61</v>
      </c>
      <c r="W70" s="830"/>
      <c r="X70" s="830"/>
      <c r="Y70" s="830"/>
      <c r="Z70" s="830"/>
      <c r="AA70" s="830">
        <v>1</v>
      </c>
      <c r="AB70" s="830"/>
      <c r="AC70" s="830"/>
      <c r="AD70" s="830"/>
      <c r="AE70" s="830"/>
      <c r="AF70" s="830">
        <v>1</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155</v>
      </c>
      <c r="R71" s="830"/>
      <c r="S71" s="830"/>
      <c r="T71" s="830"/>
      <c r="U71" s="830"/>
      <c r="V71" s="830">
        <v>153</v>
      </c>
      <c r="W71" s="830"/>
      <c r="X71" s="830"/>
      <c r="Y71" s="830"/>
      <c r="Z71" s="830"/>
      <c r="AA71" s="830">
        <v>3</v>
      </c>
      <c r="AB71" s="830"/>
      <c r="AC71" s="830"/>
      <c r="AD71" s="830"/>
      <c r="AE71" s="830"/>
      <c r="AF71" s="830">
        <v>3</v>
      </c>
      <c r="AG71" s="830"/>
      <c r="AH71" s="830"/>
      <c r="AI71" s="830"/>
      <c r="AJ71" s="830"/>
      <c r="AK71" s="830" t="s">
        <v>549</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16</v>
      </c>
      <c r="R72" s="830"/>
      <c r="S72" s="830"/>
      <c r="T72" s="830"/>
      <c r="U72" s="830"/>
      <c r="V72" s="830">
        <v>14</v>
      </c>
      <c r="W72" s="830"/>
      <c r="X72" s="830"/>
      <c r="Y72" s="830"/>
      <c r="Z72" s="830"/>
      <c r="AA72" s="830">
        <v>2</v>
      </c>
      <c r="AB72" s="830"/>
      <c r="AC72" s="830"/>
      <c r="AD72" s="830"/>
      <c r="AE72" s="830"/>
      <c r="AF72" s="830">
        <v>2</v>
      </c>
      <c r="AG72" s="830"/>
      <c r="AH72" s="830"/>
      <c r="AI72" s="830"/>
      <c r="AJ72" s="830"/>
      <c r="AK72" s="830" t="s">
        <v>549</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5869</v>
      </c>
      <c r="R73" s="830"/>
      <c r="S73" s="830"/>
      <c r="T73" s="830"/>
      <c r="U73" s="830"/>
      <c r="V73" s="830">
        <v>4818</v>
      </c>
      <c r="W73" s="830"/>
      <c r="X73" s="830"/>
      <c r="Y73" s="830"/>
      <c r="Z73" s="830"/>
      <c r="AA73" s="830">
        <v>1051</v>
      </c>
      <c r="AB73" s="830"/>
      <c r="AC73" s="830"/>
      <c r="AD73" s="830"/>
      <c r="AE73" s="830"/>
      <c r="AF73" s="830">
        <v>1051</v>
      </c>
      <c r="AG73" s="830"/>
      <c r="AH73" s="830"/>
      <c r="AI73" s="830"/>
      <c r="AJ73" s="830"/>
      <c r="AK73" s="830">
        <v>18</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280</v>
      </c>
      <c r="R74" s="830"/>
      <c r="S74" s="830"/>
      <c r="T74" s="830"/>
      <c r="U74" s="830"/>
      <c r="V74" s="830">
        <v>269</v>
      </c>
      <c r="W74" s="830"/>
      <c r="X74" s="830"/>
      <c r="Y74" s="830"/>
      <c r="Z74" s="830"/>
      <c r="AA74" s="830">
        <v>11</v>
      </c>
      <c r="AB74" s="830"/>
      <c r="AC74" s="830"/>
      <c r="AD74" s="830"/>
      <c r="AE74" s="830"/>
      <c r="AF74" s="830">
        <v>11</v>
      </c>
      <c r="AG74" s="830"/>
      <c r="AH74" s="830"/>
      <c r="AI74" s="830"/>
      <c r="AJ74" s="830"/>
      <c r="AK74" s="830" t="s">
        <v>549</v>
      </c>
      <c r="AL74" s="830"/>
      <c r="AM74" s="830"/>
      <c r="AN74" s="830"/>
      <c r="AO74" s="830"/>
      <c r="AP74" s="830">
        <v>101</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5</v>
      </c>
      <c r="R75" s="878"/>
      <c r="S75" s="878"/>
      <c r="T75" s="878"/>
      <c r="U75" s="834"/>
      <c r="V75" s="879">
        <v>3</v>
      </c>
      <c r="W75" s="878"/>
      <c r="X75" s="878"/>
      <c r="Y75" s="878"/>
      <c r="Z75" s="834"/>
      <c r="AA75" s="879">
        <v>2</v>
      </c>
      <c r="AB75" s="878"/>
      <c r="AC75" s="878"/>
      <c r="AD75" s="878"/>
      <c r="AE75" s="834"/>
      <c r="AF75" s="879">
        <v>2</v>
      </c>
      <c r="AG75" s="878"/>
      <c r="AH75" s="878"/>
      <c r="AI75" s="878"/>
      <c r="AJ75" s="834"/>
      <c r="AK75" s="879">
        <v>0</v>
      </c>
      <c r="AL75" s="878"/>
      <c r="AM75" s="878"/>
      <c r="AN75" s="878"/>
      <c r="AO75" s="834"/>
      <c r="AP75" s="879" t="s">
        <v>549</v>
      </c>
      <c r="AQ75" s="878"/>
      <c r="AR75" s="878"/>
      <c r="AS75" s="878"/>
      <c r="AT75" s="834"/>
      <c r="AU75" s="830" t="s">
        <v>549</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30"/>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551</v>
      </c>
      <c r="C77" s="874"/>
      <c r="D77" s="874"/>
      <c r="E77" s="874"/>
      <c r="F77" s="874"/>
      <c r="G77" s="874"/>
      <c r="H77" s="874"/>
      <c r="I77" s="874"/>
      <c r="J77" s="874"/>
      <c r="K77" s="874"/>
      <c r="L77" s="874"/>
      <c r="M77" s="874"/>
      <c r="N77" s="874"/>
      <c r="O77" s="874"/>
      <c r="P77" s="875"/>
      <c r="Q77" s="877">
        <v>237</v>
      </c>
      <c r="R77" s="878"/>
      <c r="S77" s="878"/>
      <c r="T77" s="878"/>
      <c r="U77" s="834"/>
      <c r="V77" s="879">
        <v>234</v>
      </c>
      <c r="W77" s="878"/>
      <c r="X77" s="878"/>
      <c r="Y77" s="878"/>
      <c r="Z77" s="834"/>
      <c r="AA77" s="879">
        <v>4</v>
      </c>
      <c r="AB77" s="878"/>
      <c r="AC77" s="878"/>
      <c r="AD77" s="878"/>
      <c r="AE77" s="834"/>
      <c r="AF77" s="879">
        <v>4</v>
      </c>
      <c r="AG77" s="878"/>
      <c r="AH77" s="878"/>
      <c r="AI77" s="878"/>
      <c r="AJ77" s="834"/>
      <c r="AK77" s="879">
        <v>12</v>
      </c>
      <c r="AL77" s="878"/>
      <c r="AM77" s="878"/>
      <c r="AN77" s="878"/>
      <c r="AO77" s="834"/>
      <c r="AP77" s="879" t="s">
        <v>549</v>
      </c>
      <c r="AQ77" s="878"/>
      <c r="AR77" s="878"/>
      <c r="AS77" s="878"/>
      <c r="AT77" s="834"/>
      <c r="AU77" s="830" t="s">
        <v>549</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559</v>
      </c>
      <c r="C78" s="874"/>
      <c r="D78" s="874"/>
      <c r="E78" s="874"/>
      <c r="F78" s="874"/>
      <c r="G78" s="874"/>
      <c r="H78" s="874"/>
      <c r="I78" s="874"/>
      <c r="J78" s="874"/>
      <c r="K78" s="874"/>
      <c r="L78" s="874"/>
      <c r="M78" s="874"/>
      <c r="N78" s="874"/>
      <c r="O78" s="874"/>
      <c r="P78" s="875"/>
      <c r="Q78" s="876">
        <v>254366</v>
      </c>
      <c r="R78" s="830"/>
      <c r="S78" s="830"/>
      <c r="T78" s="830"/>
      <c r="U78" s="830"/>
      <c r="V78" s="830">
        <v>246438</v>
      </c>
      <c r="W78" s="830"/>
      <c r="X78" s="830"/>
      <c r="Y78" s="830"/>
      <c r="Z78" s="830"/>
      <c r="AA78" s="830">
        <v>7929</v>
      </c>
      <c r="AB78" s="830"/>
      <c r="AC78" s="830"/>
      <c r="AD78" s="830"/>
      <c r="AE78" s="830"/>
      <c r="AF78" s="830">
        <v>7525</v>
      </c>
      <c r="AG78" s="830"/>
      <c r="AH78" s="830"/>
      <c r="AI78" s="830"/>
      <c r="AJ78" s="830"/>
      <c r="AK78" s="830" t="s">
        <v>549</v>
      </c>
      <c r="AL78" s="830"/>
      <c r="AM78" s="830"/>
      <c r="AN78" s="830"/>
      <c r="AO78" s="830"/>
      <c r="AP78" s="830" t="s">
        <v>549</v>
      </c>
      <c r="AQ78" s="830"/>
      <c r="AR78" s="830"/>
      <c r="AS78" s="830"/>
      <c r="AT78" s="830"/>
      <c r="AU78" s="830" t="s">
        <v>549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560</v>
      </c>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551</v>
      </c>
      <c r="C80" s="874"/>
      <c r="D80" s="874"/>
      <c r="E80" s="874"/>
      <c r="F80" s="874"/>
      <c r="G80" s="874"/>
      <c r="H80" s="874"/>
      <c r="I80" s="874"/>
      <c r="J80" s="874"/>
      <c r="K80" s="874"/>
      <c r="L80" s="874"/>
      <c r="M80" s="874"/>
      <c r="N80" s="874"/>
      <c r="O80" s="874"/>
      <c r="P80" s="875"/>
      <c r="Q80" s="876">
        <v>249</v>
      </c>
      <c r="R80" s="830"/>
      <c r="S80" s="830"/>
      <c r="T80" s="830"/>
      <c r="U80" s="830"/>
      <c r="V80" s="830">
        <v>153</v>
      </c>
      <c r="W80" s="830"/>
      <c r="X80" s="830"/>
      <c r="Y80" s="830"/>
      <c r="Z80" s="830"/>
      <c r="AA80" s="830">
        <v>96</v>
      </c>
      <c r="AB80" s="830"/>
      <c r="AC80" s="830"/>
      <c r="AD80" s="830"/>
      <c r="AE80" s="830"/>
      <c r="AF80" s="830">
        <v>96</v>
      </c>
      <c r="AG80" s="830"/>
      <c r="AH80" s="830"/>
      <c r="AI80" s="830"/>
      <c r="AJ80" s="830"/>
      <c r="AK80" s="830" t="s">
        <v>549</v>
      </c>
      <c r="AL80" s="830"/>
      <c r="AM80" s="830"/>
      <c r="AN80" s="830"/>
      <c r="AO80" s="830"/>
      <c r="AP80" s="830" t="s">
        <v>549</v>
      </c>
      <c r="AQ80" s="830"/>
      <c r="AR80" s="830"/>
      <c r="AS80" s="830"/>
      <c r="AT80" s="830"/>
      <c r="AU80" s="830" t="s">
        <v>549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561</v>
      </c>
      <c r="C81" s="874"/>
      <c r="D81" s="874"/>
      <c r="E81" s="874"/>
      <c r="F81" s="874"/>
      <c r="G81" s="874"/>
      <c r="H81" s="874"/>
      <c r="I81" s="874"/>
      <c r="J81" s="874"/>
      <c r="K81" s="874"/>
      <c r="L81" s="874"/>
      <c r="M81" s="874"/>
      <c r="N81" s="874"/>
      <c r="O81" s="874"/>
      <c r="P81" s="875"/>
      <c r="Q81" s="876">
        <v>38</v>
      </c>
      <c r="R81" s="830"/>
      <c r="S81" s="830"/>
      <c r="T81" s="830"/>
      <c r="U81" s="830"/>
      <c r="V81" s="830">
        <v>23</v>
      </c>
      <c r="W81" s="830"/>
      <c r="X81" s="830"/>
      <c r="Y81" s="830"/>
      <c r="Z81" s="830"/>
      <c r="AA81" s="830">
        <v>15</v>
      </c>
      <c r="AB81" s="830"/>
      <c r="AC81" s="830"/>
      <c r="AD81" s="830"/>
      <c r="AE81" s="830"/>
      <c r="AF81" s="830">
        <v>15</v>
      </c>
      <c r="AG81" s="830"/>
      <c r="AH81" s="830"/>
      <c r="AI81" s="830"/>
      <c r="AJ81" s="830"/>
      <c r="AK81" s="830" t="s">
        <v>549</v>
      </c>
      <c r="AL81" s="830"/>
      <c r="AM81" s="830"/>
      <c r="AN81" s="830"/>
      <c r="AO81" s="830"/>
      <c r="AP81" s="830" t="s">
        <v>549</v>
      </c>
      <c r="AQ81" s="830"/>
      <c r="AR81" s="830"/>
      <c r="AS81" s="830"/>
      <c r="AT81" s="830"/>
      <c r="AU81" s="830" t="s">
        <v>549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562</v>
      </c>
      <c r="C82" s="874"/>
      <c r="D82" s="874"/>
      <c r="E82" s="874"/>
      <c r="F82" s="874"/>
      <c r="G82" s="874"/>
      <c r="H82" s="874"/>
      <c r="I82" s="874"/>
      <c r="J82" s="874"/>
      <c r="K82" s="874"/>
      <c r="L82" s="874"/>
      <c r="M82" s="874"/>
      <c r="N82" s="874"/>
      <c r="O82" s="874"/>
      <c r="P82" s="875"/>
      <c r="Q82" s="876">
        <v>374</v>
      </c>
      <c r="R82" s="830"/>
      <c r="S82" s="830"/>
      <c r="T82" s="830"/>
      <c r="U82" s="830"/>
      <c r="V82" s="830">
        <v>363</v>
      </c>
      <c r="W82" s="830"/>
      <c r="X82" s="830"/>
      <c r="Y82" s="830"/>
      <c r="Z82" s="830"/>
      <c r="AA82" s="830">
        <v>11</v>
      </c>
      <c r="AB82" s="830"/>
      <c r="AC82" s="830"/>
      <c r="AD82" s="830"/>
      <c r="AE82" s="830"/>
      <c r="AF82" s="830">
        <v>11</v>
      </c>
      <c r="AG82" s="830"/>
      <c r="AH82" s="830"/>
      <c r="AI82" s="830"/>
      <c r="AJ82" s="830"/>
      <c r="AK82" s="830" t="s">
        <v>549</v>
      </c>
      <c r="AL82" s="830"/>
      <c r="AM82" s="830"/>
      <c r="AN82" s="830"/>
      <c r="AO82" s="830"/>
      <c r="AP82" s="830" t="s">
        <v>549</v>
      </c>
      <c r="AQ82" s="830"/>
      <c r="AR82" s="830"/>
      <c r="AS82" s="830"/>
      <c r="AT82" s="830"/>
      <c r="AU82" s="830" t="s">
        <v>549</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563</v>
      </c>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551</v>
      </c>
      <c r="C84" s="874"/>
      <c r="D84" s="874"/>
      <c r="E84" s="874"/>
      <c r="F84" s="874"/>
      <c r="G84" s="874"/>
      <c r="H84" s="874"/>
      <c r="I84" s="874"/>
      <c r="J84" s="874"/>
      <c r="K84" s="874"/>
      <c r="L84" s="874"/>
      <c r="M84" s="874"/>
      <c r="N84" s="874"/>
      <c r="O84" s="874"/>
      <c r="P84" s="875"/>
      <c r="Q84" s="876">
        <v>207</v>
      </c>
      <c r="R84" s="830"/>
      <c r="S84" s="830"/>
      <c r="T84" s="830"/>
      <c r="U84" s="830"/>
      <c r="V84" s="830">
        <v>150</v>
      </c>
      <c r="W84" s="830"/>
      <c r="X84" s="830"/>
      <c r="Y84" s="830"/>
      <c r="Z84" s="830"/>
      <c r="AA84" s="830">
        <v>57</v>
      </c>
      <c r="AB84" s="830"/>
      <c r="AC84" s="830"/>
      <c r="AD84" s="830"/>
      <c r="AE84" s="830"/>
      <c r="AF84" s="830">
        <v>23</v>
      </c>
      <c r="AG84" s="830"/>
      <c r="AH84" s="830"/>
      <c r="AI84" s="830"/>
      <c r="AJ84" s="830"/>
      <c r="AK84" s="830">
        <v>5</v>
      </c>
      <c r="AL84" s="830"/>
      <c r="AM84" s="830"/>
      <c r="AN84" s="830"/>
      <c r="AO84" s="830"/>
      <c r="AP84" s="830">
        <v>17</v>
      </c>
      <c r="AQ84" s="830"/>
      <c r="AR84" s="830"/>
      <c r="AS84" s="830"/>
      <c r="AT84" s="830"/>
      <c r="AU84" s="830">
        <v>4</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564</v>
      </c>
      <c r="C85" s="874"/>
      <c r="D85" s="874"/>
      <c r="E85" s="874"/>
      <c r="F85" s="874"/>
      <c r="G85" s="874"/>
      <c r="H85" s="874"/>
      <c r="I85" s="874"/>
      <c r="J85" s="874"/>
      <c r="K85" s="874"/>
      <c r="L85" s="874"/>
      <c r="M85" s="874"/>
      <c r="N85" s="874"/>
      <c r="O85" s="874"/>
      <c r="P85" s="875"/>
      <c r="Q85" s="876">
        <v>248</v>
      </c>
      <c r="R85" s="830"/>
      <c r="S85" s="830"/>
      <c r="T85" s="830"/>
      <c r="U85" s="830"/>
      <c r="V85" s="830">
        <v>205</v>
      </c>
      <c r="W85" s="830"/>
      <c r="X85" s="830"/>
      <c r="Y85" s="830"/>
      <c r="Z85" s="830"/>
      <c r="AA85" s="830">
        <v>43</v>
      </c>
      <c r="AB85" s="830"/>
      <c r="AC85" s="830"/>
      <c r="AD85" s="830"/>
      <c r="AE85" s="830"/>
      <c r="AF85" s="830">
        <v>43</v>
      </c>
      <c r="AG85" s="830"/>
      <c r="AH85" s="830"/>
      <c r="AI85" s="830"/>
      <c r="AJ85" s="830"/>
      <c r="AK85" s="830" t="s">
        <v>549</v>
      </c>
      <c r="AL85" s="830"/>
      <c r="AM85" s="830"/>
      <c r="AN85" s="830"/>
      <c r="AO85" s="830"/>
      <c r="AP85" s="830" t="s">
        <v>549</v>
      </c>
      <c r="AQ85" s="830"/>
      <c r="AR85" s="830"/>
      <c r="AS85" s="830"/>
      <c r="AT85" s="830"/>
      <c r="AU85" s="830" t="s">
        <v>549</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565</v>
      </c>
      <c r="C86" s="874"/>
      <c r="D86" s="874"/>
      <c r="E86" s="874"/>
      <c r="F86" s="874"/>
      <c r="G86" s="874"/>
      <c r="H86" s="874"/>
      <c r="I86" s="874"/>
      <c r="J86" s="874"/>
      <c r="K86" s="874"/>
      <c r="L86" s="874"/>
      <c r="M86" s="874"/>
      <c r="N86" s="874"/>
      <c r="O86" s="874"/>
      <c r="P86" s="875"/>
      <c r="Q86" s="876">
        <v>284</v>
      </c>
      <c r="R86" s="830"/>
      <c r="S86" s="830"/>
      <c r="T86" s="830"/>
      <c r="U86" s="830"/>
      <c r="V86" s="830">
        <v>243</v>
      </c>
      <c r="W86" s="830"/>
      <c r="X86" s="830"/>
      <c r="Y86" s="830"/>
      <c r="Z86" s="830"/>
      <c r="AA86" s="830">
        <v>41</v>
      </c>
      <c r="AB86" s="830"/>
      <c r="AC86" s="830"/>
      <c r="AD86" s="830"/>
      <c r="AE86" s="830"/>
      <c r="AF86" s="830">
        <v>35</v>
      </c>
      <c r="AG86" s="830"/>
      <c r="AH86" s="830"/>
      <c r="AI86" s="830"/>
      <c r="AJ86" s="830"/>
      <c r="AK86" s="830">
        <v>31</v>
      </c>
      <c r="AL86" s="830"/>
      <c r="AM86" s="830"/>
      <c r="AN86" s="830"/>
      <c r="AO86" s="830"/>
      <c r="AP86" s="830" t="s">
        <v>549</v>
      </c>
      <c r="AQ86" s="830"/>
      <c r="AR86" s="830"/>
      <c r="AS86" s="830"/>
      <c r="AT86" s="830"/>
      <c r="AU86" s="830" t="s">
        <v>549</v>
      </c>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8841</v>
      </c>
      <c r="AG88" s="844"/>
      <c r="AH88" s="844"/>
      <c r="AI88" s="844"/>
      <c r="AJ88" s="844"/>
      <c r="AK88" s="841"/>
      <c r="AL88" s="841"/>
      <c r="AM88" s="841"/>
      <c r="AN88" s="841"/>
      <c r="AO88" s="841"/>
      <c r="AP88" s="844">
        <v>118</v>
      </c>
      <c r="AQ88" s="844"/>
      <c r="AR88" s="844"/>
      <c r="AS88" s="844"/>
      <c r="AT88" s="844"/>
      <c r="AU88" s="844">
        <v>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372858</v>
      </c>
      <c r="AB110" s="900"/>
      <c r="AC110" s="900"/>
      <c r="AD110" s="900"/>
      <c r="AE110" s="901"/>
      <c r="AF110" s="902">
        <v>383826</v>
      </c>
      <c r="AG110" s="900"/>
      <c r="AH110" s="900"/>
      <c r="AI110" s="900"/>
      <c r="AJ110" s="901"/>
      <c r="AK110" s="902">
        <v>394708</v>
      </c>
      <c r="AL110" s="900"/>
      <c r="AM110" s="900"/>
      <c r="AN110" s="900"/>
      <c r="AO110" s="901"/>
      <c r="AP110" s="903">
        <v>13.5</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4495429</v>
      </c>
      <c r="BR110" s="931"/>
      <c r="BS110" s="931"/>
      <c r="BT110" s="931"/>
      <c r="BU110" s="931"/>
      <c r="BV110" s="931">
        <v>4338059</v>
      </c>
      <c r="BW110" s="931"/>
      <c r="BX110" s="931"/>
      <c r="BY110" s="931"/>
      <c r="BZ110" s="931"/>
      <c r="CA110" s="931">
        <v>4103330</v>
      </c>
      <c r="CB110" s="931"/>
      <c r="CC110" s="931"/>
      <c r="CD110" s="931"/>
      <c r="CE110" s="931"/>
      <c r="CF110" s="944">
        <v>140.5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1893532</v>
      </c>
      <c r="BR112" s="926"/>
      <c r="BS112" s="926"/>
      <c r="BT112" s="926"/>
      <c r="BU112" s="926"/>
      <c r="BV112" s="926">
        <v>1714284</v>
      </c>
      <c r="BW112" s="926"/>
      <c r="BX112" s="926"/>
      <c r="BY112" s="926"/>
      <c r="BZ112" s="926"/>
      <c r="CA112" s="926">
        <v>1661195</v>
      </c>
      <c r="CB112" s="926"/>
      <c r="CC112" s="926"/>
      <c r="CD112" s="926"/>
      <c r="CE112" s="926"/>
      <c r="CF112" s="920">
        <v>56.9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225250</v>
      </c>
      <c r="AB113" s="938"/>
      <c r="AC113" s="938"/>
      <c r="AD113" s="938"/>
      <c r="AE113" s="939"/>
      <c r="AF113" s="940">
        <v>206766</v>
      </c>
      <c r="AG113" s="938"/>
      <c r="AH113" s="938"/>
      <c r="AI113" s="938"/>
      <c r="AJ113" s="939"/>
      <c r="AK113" s="940">
        <v>163627</v>
      </c>
      <c r="AL113" s="938"/>
      <c r="AM113" s="938"/>
      <c r="AN113" s="938"/>
      <c r="AO113" s="939"/>
      <c r="AP113" s="941">
        <v>5.6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1215</v>
      </c>
      <c r="BR113" s="926"/>
      <c r="BS113" s="926"/>
      <c r="BT113" s="926"/>
      <c r="BU113" s="926"/>
      <c r="BV113" s="926">
        <v>4355</v>
      </c>
      <c r="BW113" s="926"/>
      <c r="BX113" s="926"/>
      <c r="BY113" s="926"/>
      <c r="BZ113" s="926"/>
      <c r="CA113" s="926">
        <v>3863</v>
      </c>
      <c r="CB113" s="926"/>
      <c r="CC113" s="926"/>
      <c r="CD113" s="926"/>
      <c r="CE113" s="926"/>
      <c r="CF113" s="920">
        <v>0.1</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342</v>
      </c>
      <c r="AB114" s="959"/>
      <c r="AC114" s="959"/>
      <c r="AD114" s="959"/>
      <c r="AE114" s="960"/>
      <c r="AF114" s="961">
        <v>342</v>
      </c>
      <c r="AG114" s="959"/>
      <c r="AH114" s="959"/>
      <c r="AI114" s="959"/>
      <c r="AJ114" s="960"/>
      <c r="AK114" s="961">
        <v>342</v>
      </c>
      <c r="AL114" s="959"/>
      <c r="AM114" s="959"/>
      <c r="AN114" s="959"/>
      <c r="AO114" s="960"/>
      <c r="AP114" s="962">
        <v>0</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598450</v>
      </c>
      <c r="AB117" s="979"/>
      <c r="AC117" s="979"/>
      <c r="AD117" s="979"/>
      <c r="AE117" s="980"/>
      <c r="AF117" s="981">
        <v>590934</v>
      </c>
      <c r="AG117" s="979"/>
      <c r="AH117" s="979"/>
      <c r="AI117" s="979"/>
      <c r="AJ117" s="980"/>
      <c r="AK117" s="981">
        <v>558677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6390176</v>
      </c>
      <c r="BR119" s="1000"/>
      <c r="BS119" s="1000"/>
      <c r="BT119" s="1000"/>
      <c r="BU119" s="1000"/>
      <c r="BV119" s="1000">
        <v>6056698</v>
      </c>
      <c r="BW119" s="1000"/>
      <c r="BX119" s="1000"/>
      <c r="BY119" s="1000"/>
      <c r="BZ119" s="1000"/>
      <c r="CA119" s="1000">
        <v>5768388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2133354</v>
      </c>
      <c r="BR120" s="931"/>
      <c r="BS120" s="931"/>
      <c r="BT120" s="931"/>
      <c r="BU120" s="931"/>
      <c r="BV120" s="931">
        <v>1968730</v>
      </c>
      <c r="BW120" s="931"/>
      <c r="BX120" s="931"/>
      <c r="BY120" s="931"/>
      <c r="BZ120" s="931"/>
      <c r="CA120" s="931">
        <v>1894973</v>
      </c>
      <c r="CB120" s="931"/>
      <c r="CC120" s="931"/>
      <c r="CD120" s="931"/>
      <c r="CE120" s="931"/>
      <c r="CF120" s="944">
        <v>64.900000000000006</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1661195</v>
      </c>
      <c r="DR120" s="931"/>
      <c r="DS120" s="931"/>
      <c r="DT120" s="931"/>
      <c r="DU120" s="931"/>
      <c r="DV120" s="932">
        <v>56.9</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4068824</v>
      </c>
      <c r="BR122" s="1000"/>
      <c r="BS122" s="1000"/>
      <c r="BT122" s="1000"/>
      <c r="BU122" s="1000"/>
      <c r="BV122" s="1000">
        <v>3869003</v>
      </c>
      <c r="BW122" s="1000"/>
      <c r="BX122" s="1000"/>
      <c r="BY122" s="1000"/>
      <c r="BZ122" s="1000"/>
      <c r="CA122" s="1000">
        <v>3795259</v>
      </c>
      <c r="CB122" s="1000"/>
      <c r="CC122" s="1000"/>
      <c r="CD122" s="1000"/>
      <c r="CE122" s="1000"/>
      <c r="CF122" s="1017">
        <v>130</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6202178</v>
      </c>
      <c r="BR123" s="1064"/>
      <c r="BS123" s="1064"/>
      <c r="BT123" s="1064"/>
      <c r="BU123" s="1064"/>
      <c r="BV123" s="1064">
        <v>5837733</v>
      </c>
      <c r="BW123" s="1064"/>
      <c r="BX123" s="1064"/>
      <c r="BY123" s="1064"/>
      <c r="BZ123" s="1064"/>
      <c r="CA123" s="1064">
        <v>5690232</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6.4</v>
      </c>
      <c r="BR124" s="1027"/>
      <c r="BS124" s="1027"/>
      <c r="BT124" s="1027"/>
      <c r="BU124" s="1027"/>
      <c r="BV124" s="1027">
        <v>7.7</v>
      </c>
      <c r="BW124" s="1027"/>
      <c r="BX124" s="1027"/>
      <c r="BY124" s="1027"/>
      <c r="BZ124" s="1027"/>
      <c r="CA124" s="1027">
        <v>2.6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1893532</v>
      </c>
      <c r="DH124" s="986"/>
      <c r="DI124" s="986"/>
      <c r="DJ124" s="986"/>
      <c r="DK124" s="987"/>
      <c r="DL124" s="985">
        <v>1714284</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1817</v>
      </c>
      <c r="AB128" s="1046"/>
      <c r="AC128" s="1046"/>
      <c r="AD128" s="1046"/>
      <c r="AE128" s="1047"/>
      <c r="AF128" s="1048">
        <v>251</v>
      </c>
      <c r="AG128" s="1046"/>
      <c r="AH128" s="1046"/>
      <c r="AI128" s="1046"/>
      <c r="AJ128" s="1047"/>
      <c r="AK128" s="1048">
        <v>251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3292138</v>
      </c>
      <c r="AB129" s="959"/>
      <c r="AC129" s="959"/>
      <c r="AD129" s="959"/>
      <c r="AE129" s="960"/>
      <c r="AF129" s="961">
        <v>3187410</v>
      </c>
      <c r="AG129" s="959"/>
      <c r="AH129" s="959"/>
      <c r="AI129" s="959"/>
      <c r="AJ129" s="960"/>
      <c r="AK129" s="961">
        <v>3278686</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375241</v>
      </c>
      <c r="AB130" s="959"/>
      <c r="AC130" s="959"/>
      <c r="AD130" s="959"/>
      <c r="AE130" s="960"/>
      <c r="AF130" s="961">
        <v>370763</v>
      </c>
      <c r="AG130" s="959"/>
      <c r="AH130" s="959"/>
      <c r="AI130" s="959"/>
      <c r="AJ130" s="960"/>
      <c r="AK130" s="961">
        <v>358622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2916897</v>
      </c>
      <c r="AB131" s="986"/>
      <c r="AC131" s="986"/>
      <c r="AD131" s="986"/>
      <c r="AE131" s="987"/>
      <c r="AF131" s="985">
        <v>2816647</v>
      </c>
      <c r="AG131" s="986"/>
      <c r="AH131" s="986"/>
      <c r="AI131" s="986"/>
      <c r="AJ131" s="987"/>
      <c r="AK131" s="985">
        <v>2920064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2.6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7.5899834650000004</v>
      </c>
      <c r="AB132" s="1097"/>
      <c r="AC132" s="1097"/>
      <c r="AD132" s="1097"/>
      <c r="AE132" s="1098"/>
      <c r="AF132" s="1099">
        <v>7.8078640010000004</v>
      </c>
      <c r="AG132" s="1097"/>
      <c r="AH132" s="1097"/>
      <c r="AI132" s="1097"/>
      <c r="AJ132" s="1098"/>
      <c r="AK132" s="1099">
        <v>6.8424388819999997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7.4</v>
      </c>
      <c r="AB133" s="1080"/>
      <c r="AC133" s="1080"/>
      <c r="AD133" s="1080"/>
      <c r="AE133" s="1081"/>
      <c r="AF133" s="1079">
        <v>7.6</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x+ov7JeJkuIINOl7CVG/Lyjld9LDBDzskf8N4n3UTyJJdH1uz2qWffjkWPNtKkeqMEem6GI1ZMj3ueCmbr9nw==" saltValue="9RnftjYBlyCjqQMD8WGR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DH75" sqref="DH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pv9wYSU6mB7Gfx6qp/iG+d1szX1C7bwOyzSTDN9aCP+54WOvh3MEBq/LW6zGehweS+u11+eie64AhFEjwRkCw==" saltValue="AWEvmETZ3YGuuqsWCa9o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SzmZKOzVXEEGMOfnlvvQI9lBWBG/SQzczqblemsm7ThOp0IFTUA84VGKxOTM//9ytNJPNKKKY05+krt0mskhg==" saltValue="OCnnFeBAhV4jO/MxVMSJ7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1244542</v>
      </c>
      <c r="AP9" s="281">
        <v>112476</v>
      </c>
      <c r="AQ9" s="282">
        <v>111034</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32984</v>
      </c>
      <c r="AP10" s="284">
        <v>2981</v>
      </c>
      <c r="AQ10" s="285">
        <v>15617</v>
      </c>
      <c r="AR10" s="286">
        <v>-80.900000000000006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1538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22149</v>
      </c>
      <c r="AP13" s="284">
        <v>2002</v>
      </c>
      <c r="AQ13" s="285">
        <v>4378</v>
      </c>
      <c r="AR13" s="286">
        <v>-54.3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17230</v>
      </c>
      <c r="AP14" s="284">
        <v>1557</v>
      </c>
      <c r="AQ14" s="285">
        <v>2499</v>
      </c>
      <c r="AR14" s="286">
        <v>-37.700000000000003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-71953</v>
      </c>
      <c r="AP15" s="284">
        <v>-6503</v>
      </c>
      <c r="AQ15" s="285">
        <v>-6867</v>
      </c>
      <c r="AR15" s="286">
        <v>-5.3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1244952</v>
      </c>
      <c r="AP16" s="284">
        <v>112513</v>
      </c>
      <c r="AQ16" s="285">
        <v>128199</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9.0399999999999991</v>
      </c>
      <c r="AP21" s="298">
        <v>10.85</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101.6</v>
      </c>
      <c r="AP22" s="303">
        <v>96.2</v>
      </c>
      <c r="AQ22" s="304">
        <v>5.4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394708</v>
      </c>
      <c r="AP32" s="312">
        <v>35672</v>
      </c>
      <c r="AQ32" s="313">
        <v>62185</v>
      </c>
      <c r="AR32" s="314">
        <v>-42.6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163627</v>
      </c>
      <c r="AP35" s="312">
        <v>14788</v>
      </c>
      <c r="AQ35" s="313">
        <v>15497</v>
      </c>
      <c r="AR35" s="314">
        <v>-4.5999999999999996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342</v>
      </c>
      <c r="AP36" s="312">
        <v>31</v>
      </c>
      <c r="AQ36" s="313">
        <v>3842</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306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-251</v>
      </c>
      <c r="AP39" s="312">
        <v>-23</v>
      </c>
      <c r="AQ39" s="313">
        <v>-2250</v>
      </c>
      <c r="AR39" s="314">
        <v>-99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-358622</v>
      </c>
      <c r="AP40" s="312">
        <v>-32410</v>
      </c>
      <c r="AQ40" s="313">
        <v>-52332</v>
      </c>
      <c r="AR40" s="314">
        <v>-38.1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199804</v>
      </c>
      <c r="AP41" s="312">
        <v>18057</v>
      </c>
      <c r="AQ41" s="313">
        <v>27253</v>
      </c>
      <c r="AR41" s="314">
        <v>-33.700000000000003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282193</v>
      </c>
      <c r="AN51" s="334">
        <v>25839</v>
      </c>
      <c r="AO51" s="335">
        <v>-24.3</v>
      </c>
      <c r="AP51" s="336">
        <v>103390</v>
      </c>
      <c r="AQ51" s="337">
        <v>17.100000000000001</v>
      </c>
      <c r="AR51" s="338">
        <v>-41.4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133880</v>
      </c>
      <c r="AN52" s="342">
        <v>12259</v>
      </c>
      <c r="AO52" s="343">
        <v>-55.4</v>
      </c>
      <c r="AP52" s="344">
        <v>51269</v>
      </c>
      <c r="AQ52" s="345">
        <v>4.5999999999999996</v>
      </c>
      <c r="AR52" s="346">
        <v>-60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541819</v>
      </c>
      <c r="AN53" s="334">
        <v>49328</v>
      </c>
      <c r="AO53" s="335">
        <v>90.9</v>
      </c>
      <c r="AP53" s="336">
        <v>117234</v>
      </c>
      <c r="AQ53" s="337">
        <v>13.4</v>
      </c>
      <c r="AR53" s="338">
        <v>77.5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291474</v>
      </c>
      <c r="AN54" s="342">
        <v>26536</v>
      </c>
      <c r="AO54" s="343">
        <v>116.5</v>
      </c>
      <c r="AP54" s="344">
        <v>59796</v>
      </c>
      <c r="AQ54" s="345">
        <v>16.600000000000001</v>
      </c>
      <c r="AR54" s="346">
        <v>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361268</v>
      </c>
      <c r="AN55" s="334">
        <v>32632</v>
      </c>
      <c r="AO55" s="335">
        <v>-33.799999999999997</v>
      </c>
      <c r="AP55" s="336">
        <v>97758</v>
      </c>
      <c r="AQ55" s="337">
        <v>-16.600000000000001</v>
      </c>
      <c r="AR55" s="338">
        <v>-17.2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152500</v>
      </c>
      <c r="AN56" s="342">
        <v>13775</v>
      </c>
      <c r="AO56" s="343">
        <v>-48.1</v>
      </c>
      <c r="AP56" s="344">
        <v>45946</v>
      </c>
      <c r="AQ56" s="345">
        <v>-23.2</v>
      </c>
      <c r="AR56" s="346">
        <v>-24.9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372089</v>
      </c>
      <c r="AN57" s="334">
        <v>33503</v>
      </c>
      <c r="AO57" s="335">
        <v>2.7</v>
      </c>
      <c r="AP57" s="336">
        <v>91338</v>
      </c>
      <c r="AQ57" s="337">
        <v>-6.6</v>
      </c>
      <c r="AR57" s="338">
        <v>9.3000000000000007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206385</v>
      </c>
      <c r="AN58" s="342">
        <v>18583</v>
      </c>
      <c r="AO58" s="343">
        <v>34.9</v>
      </c>
      <c r="AP58" s="344">
        <v>43989</v>
      </c>
      <c r="AQ58" s="345">
        <v>-4.3</v>
      </c>
      <c r="AR58" s="346">
        <v>39.200000000000003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218648</v>
      </c>
      <c r="AN59" s="334">
        <v>19760</v>
      </c>
      <c r="AO59" s="335">
        <v>-41</v>
      </c>
      <c r="AP59" s="336">
        <v>103975</v>
      </c>
      <c r="AQ59" s="337">
        <v>13.8</v>
      </c>
      <c r="AR59" s="338">
        <v>-54.8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111455</v>
      </c>
      <c r="AN60" s="342">
        <v>10073</v>
      </c>
      <c r="AO60" s="343">
        <v>-45.8</v>
      </c>
      <c r="AP60" s="344">
        <v>52698</v>
      </c>
      <c r="AQ60" s="345">
        <v>19.8</v>
      </c>
      <c r="AR60" s="346">
        <v>-65.599999999999994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355203</v>
      </c>
      <c r="AN61" s="349">
        <v>32212</v>
      </c>
      <c r="AO61" s="350">
        <v>-1.1000000000000001</v>
      </c>
      <c r="AP61" s="351">
        <v>102739</v>
      </c>
      <c r="AQ61" s="352">
        <v>4.2</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179139</v>
      </c>
      <c r="AN62" s="342">
        <v>16245</v>
      </c>
      <c r="AO62" s="343">
        <v>0.4</v>
      </c>
      <c r="AP62" s="344">
        <v>50740</v>
      </c>
      <c r="AQ62" s="345">
        <v>2.7</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qtYRmtPoQlMfFjNaRb0Hr8bJwZOvwq6eWIxC+8MMIi0rejtk4JDfcSmoHPvY5RFZpScO7AMSqkLimsiNA1hBw==" saltValue="5TgD6LvJTee9nT/B5tdn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G100" sqref="AG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F1bMcdTSFFtPK3KL6Heyl2KHWyJNFpUYjo1ZqdHCGk+MOLO7RAaiFBvQXAVAtC3JRAXLNQWcqW5x/E7FDOeRLQ==" saltValue="e7gB/X68F1Mp6yEBXrBSv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E101" sqref="AE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NxgRTfbKmsPQY+nGjzyaEBDAl55tdfO+qNt04B+JDnsfJ2B3nxQXL6CVCbrkefonBnrxaVLtRJ9v6bv5xuL29g==" saltValue="HPYuKEFJebJakD/5wT0+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27.7</v>
      </c>
      <c r="G47" s="12">
        <v>27.48</v>
      </c>
      <c r="H47" s="12">
        <v>26.4</v>
      </c>
      <c r="I47" s="12">
        <v>23.14</v>
      </c>
      <c r="J47" s="13">
        <v>21.86</v>
      </c>
    </row>
    <row r="48" spans="2:10" ht="57.75" customHeight="1" x14ac:dyDescent="0.15">
      <c r="B48" s="14"/>
      <c r="C48" s="1141" t="s">
        <v>4</v>
      </c>
      <c r="D48" s="1141"/>
      <c r="E48" s="1142"/>
      <c r="F48" s="15">
        <v>5.84</v>
      </c>
      <c r="G48" s="16">
        <v>3.13</v>
      </c>
      <c r="H48" s="16">
        <v>6.44</v>
      </c>
      <c r="I48" s="16">
        <v>3.89</v>
      </c>
      <c r="J48" s="17">
        <v>3.88</v>
      </c>
    </row>
    <row r="49" spans="2:10" ht="57.75" customHeight="1" thickBot="1" x14ac:dyDescent="0.2">
      <c r="B49" s="18"/>
      <c r="C49" s="1143" t="s">
        <v>5</v>
      </c>
      <c r="D49" s="1143"/>
      <c r="E49" s="1144"/>
      <c r="F49" s="19" t="s">
        <v>531</v>
      </c>
      <c r="G49" s="20" t="s">
        <v>532</v>
      </c>
      <c r="H49" s="20">
        <v>4.5599999999999996</v>
      </c>
      <c r="I49" s="20" t="s">
        <v>533</v>
      </c>
      <c r="J49" s="21" t="s">
        <v>534</v>
      </c>
    </row>
    <row r="50" spans="2:10" x14ac:dyDescent="0.15"/>
  </sheetData>
  <sheetProtection algorithmName="SHA-512" hashValue="YG7SiehTifBx816XpDnxjKC0y50DuORtL88e/rQajEI0aRBL8Ziimn8kMBAP/QTx9yO+lRqw/ElBH4qvlKu3NA==" saltValue="DFbWMdpF6PDfOh5Q6Qz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8.48</v>
      </c>
      <c r="G34" s="33">
        <v>9.0500000000000007</v>
      </c>
      <c r="H34" s="33">
        <v>8.2200000000000006</v>
      </c>
      <c r="I34" s="33">
        <v>8.8699999999999992</v>
      </c>
      <c r="J34" s="34">
        <v>9.08</v>
      </c>
      <c r="K34" s="22"/>
      <c r="L34" s="22"/>
      <c r="M34" s="22"/>
      <c r="N34" s="22"/>
      <c r="O34" s="22"/>
      <c r="P34" s="22"/>
    </row>
    <row r="35" spans="1:16" ht="39" customHeight="1" x14ac:dyDescent="0.15">
      <c r="A35" s="22"/>
      <c r="B35" s="35"/>
      <c r="C35" s="1145" t="s">
        <v>536</v>
      </c>
      <c r="D35" s="1146"/>
      <c r="E35" s="1147"/>
      <c r="F35" s="36">
        <v>5.77</v>
      </c>
      <c r="G35" s="37">
        <v>3.06</v>
      </c>
      <c r="H35" s="37">
        <v>6.4</v>
      </c>
      <c r="I35" s="37">
        <v>3.88</v>
      </c>
      <c r="J35" s="38">
        <v>3.87</v>
      </c>
      <c r="K35" s="22"/>
      <c r="L35" s="22"/>
      <c r="M35" s="22"/>
      <c r="N35" s="22"/>
      <c r="O35" s="22"/>
      <c r="P35" s="22"/>
    </row>
    <row r="36" spans="1:16" ht="39" customHeight="1" x14ac:dyDescent="0.15">
      <c r="A36" s="22"/>
      <c r="B36" s="35"/>
      <c r="C36" s="1145" t="s">
        <v>537</v>
      </c>
      <c r="D36" s="1146"/>
      <c r="E36" s="1147"/>
      <c r="F36" s="36" t="s">
        <v>487</v>
      </c>
      <c r="G36" s="37" t="s">
        <v>487</v>
      </c>
      <c r="H36" s="37" t="s">
        <v>487</v>
      </c>
      <c r="I36" s="37" t="s">
        <v>487</v>
      </c>
      <c r="J36" s="38">
        <v>3.86</v>
      </c>
      <c r="K36" s="22"/>
      <c r="L36" s="22"/>
      <c r="M36" s="22"/>
      <c r="N36" s="22"/>
      <c r="O36" s="22"/>
      <c r="P36" s="22"/>
    </row>
    <row r="37" spans="1:16" ht="39" customHeight="1" x14ac:dyDescent="0.15">
      <c r="A37" s="22"/>
      <c r="B37" s="35"/>
      <c r="C37" s="1145" t="s">
        <v>538</v>
      </c>
      <c r="D37" s="1146"/>
      <c r="E37" s="1147"/>
      <c r="F37" s="36">
        <v>0.91</v>
      </c>
      <c r="G37" s="37">
        <v>0.79</v>
      </c>
      <c r="H37" s="37">
        <v>0.42</v>
      </c>
      <c r="I37" s="37">
        <v>0.5</v>
      </c>
      <c r="J37" s="38">
        <v>0.43</v>
      </c>
      <c r="K37" s="22"/>
      <c r="L37" s="22"/>
      <c r="M37" s="22"/>
      <c r="N37" s="22"/>
      <c r="O37" s="22"/>
      <c r="P37" s="22"/>
    </row>
    <row r="38" spans="1:16" ht="39" customHeight="1" x14ac:dyDescent="0.15">
      <c r="A38" s="22"/>
      <c r="B38" s="35"/>
      <c r="C38" s="1145" t="s">
        <v>539</v>
      </c>
      <c r="D38" s="1146"/>
      <c r="E38" s="1147"/>
      <c r="F38" s="36">
        <v>0.26</v>
      </c>
      <c r="G38" s="37">
        <v>0.83</v>
      </c>
      <c r="H38" s="37">
        <v>0.42</v>
      </c>
      <c r="I38" s="37">
        <v>0.27</v>
      </c>
      <c r="J38" s="38">
        <v>0.21</v>
      </c>
      <c r="K38" s="22"/>
      <c r="L38" s="22"/>
      <c r="M38" s="22"/>
      <c r="N38" s="22"/>
      <c r="O38" s="22"/>
      <c r="P38" s="22"/>
    </row>
    <row r="39" spans="1:16" ht="39" customHeight="1" x14ac:dyDescent="0.15">
      <c r="A39" s="22"/>
      <c r="B39" s="35"/>
      <c r="C39" s="1145" t="s">
        <v>540</v>
      </c>
      <c r="D39" s="1146"/>
      <c r="E39" s="1147"/>
      <c r="F39" s="36">
        <v>0.12</v>
      </c>
      <c r="G39" s="37">
        <v>0.09</v>
      </c>
      <c r="H39" s="37">
        <v>0.09</v>
      </c>
      <c r="I39" s="37">
        <v>0.13</v>
      </c>
      <c r="J39" s="38">
        <v>0.11</v>
      </c>
      <c r="K39" s="22"/>
      <c r="L39" s="22"/>
      <c r="M39" s="22"/>
      <c r="N39" s="22"/>
      <c r="O39" s="22"/>
      <c r="P39" s="22"/>
    </row>
    <row r="40" spans="1:16" ht="39" customHeight="1" x14ac:dyDescent="0.15">
      <c r="A40" s="22"/>
      <c r="B40" s="35"/>
      <c r="C40" s="1145" t="s">
        <v>541</v>
      </c>
      <c r="D40" s="1146"/>
      <c r="E40" s="1147"/>
      <c r="F40" s="36">
        <v>0.06</v>
      </c>
      <c r="G40" s="37">
        <v>0.06</v>
      </c>
      <c r="H40" s="37">
        <v>0.03</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v>0.62</v>
      </c>
      <c r="G43" s="42">
        <v>0.09</v>
      </c>
      <c r="H43" s="42">
        <v>0.83</v>
      </c>
      <c r="I43" s="42">
        <v>5.78</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uy8xWN3NReGuTJB+JkDROW7E3rGBVNRrGPxfnRWm2fNUlUlp+FsJW3W/LrUffq6b2VWkU3eEwJfJi+7JDU7MA==" saltValue="p70tcsVVZkT/MBO7ObKd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321</v>
      </c>
      <c r="L45" s="60">
        <v>338</v>
      </c>
      <c r="M45" s="60">
        <v>373</v>
      </c>
      <c r="N45" s="60">
        <v>384</v>
      </c>
      <c r="O45" s="61">
        <v>395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252</v>
      </c>
      <c r="L48" s="64">
        <v>243</v>
      </c>
      <c r="M48" s="64">
        <v>225</v>
      </c>
      <c r="N48" s="64">
        <v>207</v>
      </c>
      <c r="O48" s="65">
        <v>164</v>
      </c>
      <c r="P48" s="48"/>
      <c r="Q48" s="48"/>
      <c r="R48" s="48"/>
      <c r="S48" s="48"/>
      <c r="T48" s="48"/>
      <c r="U48" s="48"/>
    </row>
    <row r="49" spans="1:21" ht="30.75" customHeight="1" x14ac:dyDescent="0.15">
      <c r="A49" s="48"/>
      <c r="B49" s="1155"/>
      <c r="C49" s="1156"/>
      <c r="D49" s="62"/>
      <c r="E49" s="1161" t="s">
        <v>14</v>
      </c>
      <c r="F49" s="1161"/>
      <c r="G49" s="1161"/>
      <c r="H49" s="1161"/>
      <c r="I49" s="1161"/>
      <c r="J49" s="1162"/>
      <c r="K49" s="63">
        <v>0</v>
      </c>
      <c r="L49" s="64">
        <v>0</v>
      </c>
      <c r="M49" s="64">
        <v>0</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385</v>
      </c>
      <c r="L52" s="64">
        <v>384</v>
      </c>
      <c r="M52" s="64">
        <v>377</v>
      </c>
      <c r="N52" s="64">
        <v>371</v>
      </c>
      <c r="O52" s="65">
        <v>359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188</v>
      </c>
      <c r="L53" s="69">
        <v>197</v>
      </c>
      <c r="M53" s="69">
        <v>221</v>
      </c>
      <c r="N53" s="69">
        <v>220</v>
      </c>
      <c r="O53" s="70">
        <v>200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TxxKJHoxMbOLD85Zr48umfa9nt0Zul7YOXqXkBvWlPZfcXRtRo07uv4tjK0ngazHKr0nODJp/JZiJfUESgI2w==" saltValue="CCg2Ha47ZJnZtwbJzPFK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E53" sqref="E53:H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4192</v>
      </c>
      <c r="J41" s="356">
        <v>4360</v>
      </c>
      <c r="K41" s="356">
        <v>4495</v>
      </c>
      <c r="L41" s="356">
        <v>4338</v>
      </c>
      <c r="M41" s="357">
        <v>4103</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2015</v>
      </c>
      <c r="J43" s="359">
        <v>1992</v>
      </c>
      <c r="K43" s="359">
        <v>1894</v>
      </c>
      <c r="L43" s="359">
        <v>1714</v>
      </c>
      <c r="M43" s="360">
        <v>1661</v>
      </c>
    </row>
    <row r="44" spans="2:13" ht="27.75" customHeight="1" x14ac:dyDescent="0.15">
      <c r="B44" s="1186"/>
      <c r="C44" s="1187"/>
      <c r="D44" s="106"/>
      <c r="E44" s="1192" t="s">
        <v>34</v>
      </c>
      <c r="F44" s="1192"/>
      <c r="G44" s="1192"/>
      <c r="H44" s="1193"/>
      <c r="I44" s="358">
        <v>2</v>
      </c>
      <c r="J44" s="359">
        <v>2</v>
      </c>
      <c r="K44" s="359">
        <v>1</v>
      </c>
      <c r="L44" s="359">
        <v>4</v>
      </c>
      <c r="M44" s="360">
        <v>4</v>
      </c>
    </row>
    <row r="45" spans="2:13" ht="27.75" customHeight="1" x14ac:dyDescent="0.15">
      <c r="B45" s="1186"/>
      <c r="C45" s="1187"/>
      <c r="D45" s="106"/>
      <c r="E45" s="1192" t="s">
        <v>35</v>
      </c>
      <c r="F45" s="1192"/>
      <c r="G45" s="1192"/>
      <c r="H45" s="1193"/>
      <c r="I45" s="358">
        <v>32</v>
      </c>
      <c r="J45" s="359" t="s">
        <v>487</v>
      </c>
      <c r="K45" s="359" t="s">
        <v>487</v>
      </c>
      <c r="L45" s="359" t="s">
        <v>487</v>
      </c>
      <c r="M45" s="360" t="s">
        <v>487</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2030</v>
      </c>
      <c r="J50" s="359">
        <v>2014</v>
      </c>
      <c r="K50" s="359">
        <v>2133</v>
      </c>
      <c r="L50" s="359">
        <v>1969</v>
      </c>
      <c r="M50" s="360">
        <v>1895</v>
      </c>
    </row>
    <row r="51" spans="2:13" ht="27.75" customHeight="1" x14ac:dyDescent="0.15">
      <c r="B51" s="1186"/>
      <c r="C51" s="1187"/>
      <c r="D51" s="106"/>
      <c r="E51" s="1192" t="s">
        <v>42</v>
      </c>
      <c r="F51" s="1192"/>
      <c r="G51" s="1192"/>
      <c r="H51" s="1193"/>
      <c r="I51" s="358">
        <v>6</v>
      </c>
      <c r="J51" s="359">
        <v>2</v>
      </c>
      <c r="K51" s="359" t="s">
        <v>487</v>
      </c>
      <c r="L51" s="359" t="s">
        <v>487</v>
      </c>
      <c r="M51" s="360" t="s">
        <v>487</v>
      </c>
    </row>
    <row r="52" spans="2:13" ht="27.75" customHeight="1" x14ac:dyDescent="0.15">
      <c r="B52" s="1188"/>
      <c r="C52" s="1189"/>
      <c r="D52" s="106"/>
      <c r="E52" s="1192" t="s">
        <v>43</v>
      </c>
      <c r="F52" s="1192"/>
      <c r="G52" s="1192"/>
      <c r="H52" s="1193"/>
      <c r="I52" s="358">
        <v>4118</v>
      </c>
      <c r="J52" s="359">
        <v>4066</v>
      </c>
      <c r="K52" s="359">
        <v>4069</v>
      </c>
      <c r="L52" s="359">
        <v>3869</v>
      </c>
      <c r="M52" s="360">
        <v>3795</v>
      </c>
    </row>
    <row r="53" spans="2:13" ht="27.75" customHeight="1" thickBot="1" x14ac:dyDescent="0.2">
      <c r="B53" s="1199" t="s">
        <v>19</v>
      </c>
      <c r="C53" s="1200"/>
      <c r="D53" s="110"/>
      <c r="E53" s="1201" t="s">
        <v>44</v>
      </c>
      <c r="F53" s="1201"/>
      <c r="G53" s="1201"/>
      <c r="H53" s="1202"/>
      <c r="I53" s="361">
        <v>88</v>
      </c>
      <c r="J53" s="362">
        <v>272</v>
      </c>
      <c r="K53" s="362">
        <v>188</v>
      </c>
      <c r="L53" s="362">
        <v>219</v>
      </c>
      <c r="M53" s="363">
        <v>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zNr5NAGrgfdAoLL+iCuvcsuTk9r7IJF9pNv5Gw7vtr4LaiRRcyDoB5GZTdv9dJSYudxGBCjhIEeA2TcGkIf3Q==" saltValue="AHyblMOeNmLtJ0nBZd/1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869</v>
      </c>
      <c r="G55" s="122">
        <v>737</v>
      </c>
      <c r="H55" s="123">
        <v>717</v>
      </c>
    </row>
    <row r="56" spans="2:8" ht="52.5" customHeight="1" x14ac:dyDescent="0.15">
      <c r="B56" s="124"/>
      <c r="C56" s="1213" t="s">
        <v>47</v>
      </c>
      <c r="D56" s="1213"/>
      <c r="E56" s="1214"/>
      <c r="F56" s="125">
        <v>114</v>
      </c>
      <c r="G56" s="125">
        <v>104</v>
      </c>
      <c r="H56" s="126">
        <v>101</v>
      </c>
    </row>
    <row r="57" spans="2:8" ht="53.25" customHeight="1" x14ac:dyDescent="0.15">
      <c r="B57" s="124"/>
      <c r="C57" s="1215" t="s">
        <v>48</v>
      </c>
      <c r="D57" s="1215"/>
      <c r="E57" s="1216"/>
      <c r="F57" s="127">
        <v>905</v>
      </c>
      <c r="G57" s="127">
        <v>867</v>
      </c>
      <c r="H57" s="128">
        <v>829</v>
      </c>
    </row>
    <row r="58" spans="2:8" ht="45.75" customHeight="1" x14ac:dyDescent="0.15">
      <c r="B58" s="129"/>
      <c r="C58" s="1203" t="s">
        <v>566</v>
      </c>
      <c r="D58" s="1204"/>
      <c r="E58" s="1205"/>
      <c r="F58" s="130">
        <v>651</v>
      </c>
      <c r="G58" s="130">
        <v>646</v>
      </c>
      <c r="H58" s="131">
        <v>641</v>
      </c>
    </row>
    <row r="59" spans="2:8" ht="45.75" customHeight="1" x14ac:dyDescent="0.15">
      <c r="B59" s="129"/>
      <c r="C59" s="1203" t="s">
        <v>567</v>
      </c>
      <c r="D59" s="1204"/>
      <c r="E59" s="1205"/>
      <c r="F59" s="130">
        <v>133</v>
      </c>
      <c r="G59" s="130">
        <v>105</v>
      </c>
      <c r="H59" s="131">
        <v>86</v>
      </c>
    </row>
    <row r="60" spans="2:8" ht="45.75" customHeight="1" x14ac:dyDescent="0.15">
      <c r="B60" s="129"/>
      <c r="C60" s="1203" t="s">
        <v>568</v>
      </c>
      <c r="D60" s="1204"/>
      <c r="E60" s="1205"/>
      <c r="F60" s="130">
        <v>39</v>
      </c>
      <c r="G60" s="130">
        <v>36</v>
      </c>
      <c r="H60" s="131">
        <v>33</v>
      </c>
    </row>
    <row r="61" spans="2:8" ht="45.75" customHeight="1" x14ac:dyDescent="0.15">
      <c r="B61" s="129"/>
      <c r="C61" s="1203" t="s">
        <v>569</v>
      </c>
      <c r="D61" s="1204"/>
      <c r="E61" s="1205"/>
      <c r="F61" s="130">
        <v>32</v>
      </c>
      <c r="G61" s="130">
        <v>27</v>
      </c>
      <c r="H61" s="131">
        <v>20</v>
      </c>
    </row>
    <row r="62" spans="2:8" ht="45.75" customHeight="1" thickBot="1" x14ac:dyDescent="0.2">
      <c r="B62" s="132"/>
      <c r="C62" s="1206" t="s">
        <v>570</v>
      </c>
      <c r="D62" s="1207"/>
      <c r="E62" s="1208"/>
      <c r="F62" s="133">
        <v>16</v>
      </c>
      <c r="G62" s="133">
        <v>16</v>
      </c>
      <c r="H62" s="134">
        <v>12</v>
      </c>
    </row>
    <row r="63" spans="2:8" ht="52.5" customHeight="1" thickBot="1" x14ac:dyDescent="0.2">
      <c r="B63" s="135"/>
      <c r="C63" s="1209" t="s">
        <v>49</v>
      </c>
      <c r="D63" s="1209"/>
      <c r="E63" s="1210"/>
      <c r="F63" s="136">
        <v>1888</v>
      </c>
      <c r="G63" s="136">
        <v>1709</v>
      </c>
      <c r="H63" s="137">
        <v>1647</v>
      </c>
    </row>
    <row r="64" spans="2:8" x14ac:dyDescent="0.15"/>
  </sheetData>
  <sheetProtection algorithmName="SHA-512" hashValue="EOaMKUdzA1JlWGv2lf3aSCzSgWQNMVOPAntAjKj73FVIS9Q6edSZgsACvooFLL+0C1KtpdduN0a0nuXQigxx7Q==" saltValue="A5uz9J3ia1yFX3HU3OlU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25839</v>
      </c>
      <c r="E3" s="156"/>
      <c r="F3" s="157">
        <v>103390</v>
      </c>
      <c r="G3" s="158"/>
      <c r="H3" s="159"/>
    </row>
    <row r="4" spans="1:8" x14ac:dyDescent="0.15">
      <c r="A4" s="160"/>
      <c r="B4" s="161"/>
      <c r="C4" s="162"/>
      <c r="D4" s="163">
        <v>12259</v>
      </c>
      <c r="E4" s="164"/>
      <c r="F4" s="165">
        <v>51269</v>
      </c>
      <c r="G4" s="166"/>
      <c r="H4" s="167"/>
    </row>
    <row r="5" spans="1:8" x14ac:dyDescent="0.15">
      <c r="A5" s="148" t="s">
        <v>520</v>
      </c>
      <c r="B5" s="153"/>
      <c r="C5" s="154"/>
      <c r="D5" s="155">
        <v>49328</v>
      </c>
      <c r="E5" s="156"/>
      <c r="F5" s="157">
        <v>117234</v>
      </c>
      <c r="G5" s="158"/>
      <c r="H5" s="159"/>
    </row>
    <row r="6" spans="1:8" x14ac:dyDescent="0.15">
      <c r="A6" s="160"/>
      <c r="B6" s="161"/>
      <c r="C6" s="162"/>
      <c r="D6" s="163">
        <v>26536</v>
      </c>
      <c r="E6" s="164"/>
      <c r="F6" s="165">
        <v>59796</v>
      </c>
      <c r="G6" s="166"/>
      <c r="H6" s="167"/>
    </row>
    <row r="7" spans="1:8" x14ac:dyDescent="0.15">
      <c r="A7" s="148" t="s">
        <v>521</v>
      </c>
      <c r="B7" s="153"/>
      <c r="C7" s="154"/>
      <c r="D7" s="155">
        <v>32632</v>
      </c>
      <c r="E7" s="156"/>
      <c r="F7" s="157">
        <v>97758</v>
      </c>
      <c r="G7" s="158"/>
      <c r="H7" s="159"/>
    </row>
    <row r="8" spans="1:8" x14ac:dyDescent="0.15">
      <c r="A8" s="160"/>
      <c r="B8" s="161"/>
      <c r="C8" s="162"/>
      <c r="D8" s="163">
        <v>13775</v>
      </c>
      <c r="E8" s="164"/>
      <c r="F8" s="165">
        <v>45946</v>
      </c>
      <c r="G8" s="166"/>
      <c r="H8" s="167"/>
    </row>
    <row r="9" spans="1:8" x14ac:dyDescent="0.15">
      <c r="A9" s="148" t="s">
        <v>522</v>
      </c>
      <c r="B9" s="153"/>
      <c r="C9" s="154"/>
      <c r="D9" s="155">
        <v>33503</v>
      </c>
      <c r="E9" s="156"/>
      <c r="F9" s="157">
        <v>91338</v>
      </c>
      <c r="G9" s="158"/>
      <c r="H9" s="159"/>
    </row>
    <row r="10" spans="1:8" x14ac:dyDescent="0.15">
      <c r="A10" s="160"/>
      <c r="B10" s="161"/>
      <c r="C10" s="162"/>
      <c r="D10" s="163">
        <v>18583</v>
      </c>
      <c r="E10" s="164"/>
      <c r="F10" s="165">
        <v>43989</v>
      </c>
      <c r="G10" s="166"/>
      <c r="H10" s="167"/>
    </row>
    <row r="11" spans="1:8" x14ac:dyDescent="0.15">
      <c r="A11" s="148" t="s">
        <v>523</v>
      </c>
      <c r="B11" s="153"/>
      <c r="C11" s="154"/>
      <c r="D11" s="155">
        <v>19760</v>
      </c>
      <c r="E11" s="156"/>
      <c r="F11" s="157">
        <v>103975</v>
      </c>
      <c r="G11" s="158"/>
      <c r="H11" s="159"/>
    </row>
    <row r="12" spans="1:8" x14ac:dyDescent="0.15">
      <c r="A12" s="160"/>
      <c r="B12" s="161"/>
      <c r="C12" s="168"/>
      <c r="D12" s="163">
        <v>10073</v>
      </c>
      <c r="E12" s="164"/>
      <c r="F12" s="165">
        <v>52698</v>
      </c>
      <c r="G12" s="166"/>
      <c r="H12" s="167"/>
    </row>
    <row r="13" spans="1:8" x14ac:dyDescent="0.15">
      <c r="A13" s="148"/>
      <c r="B13" s="153"/>
      <c r="C13" s="169"/>
      <c r="D13" s="170">
        <v>32212</v>
      </c>
      <c r="E13" s="171"/>
      <c r="F13" s="172">
        <v>102739</v>
      </c>
      <c r="G13" s="173"/>
      <c r="H13" s="159"/>
    </row>
    <row r="14" spans="1:8" x14ac:dyDescent="0.15">
      <c r="A14" s="160"/>
      <c r="B14" s="161"/>
      <c r="C14" s="162"/>
      <c r="D14" s="163">
        <v>16245</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5.84</v>
      </c>
      <c r="C19" s="174">
        <f>ROUND(VALUE(SUBSTITUTE(実質収支比率等に係る経年分析!G$48,"▲","-")),2)</f>
        <v>3.13</v>
      </c>
      <c r="D19" s="174">
        <f>ROUND(VALUE(SUBSTITUTE(実質収支比率等に係る経年分析!H$48,"▲","-")),2)</f>
        <v>6.44</v>
      </c>
      <c r="E19" s="174">
        <f>ROUND(VALUE(SUBSTITUTE(実質収支比率等に係る経年分析!I$48,"▲","-")),2)</f>
        <v>3.89</v>
      </c>
      <c r="F19" s="174">
        <f>ROUND(VALUE(SUBSTITUTE(実質収支比率等に係る経年分析!J$48,"▲","-")),2)</f>
        <v>3.88</v>
      </c>
    </row>
    <row r="20" spans="1:11" x14ac:dyDescent="0.15">
      <c r="A20" s="174" t="s">
        <v>53</v>
      </c>
      <c r="B20" s="174">
        <f>ROUND(VALUE(SUBSTITUTE(実質収支比率等に係る経年分析!F$47,"▲","-")),2)</f>
        <v>27.7</v>
      </c>
      <c r="C20" s="174">
        <f>ROUND(VALUE(SUBSTITUTE(実質収支比率等に係る経年分析!G$47,"▲","-")),2)</f>
        <v>27.48</v>
      </c>
      <c r="D20" s="174">
        <f>ROUND(VALUE(SUBSTITUTE(実質収支比率等に係る経年分析!H$47,"▲","-")),2)</f>
        <v>26.4</v>
      </c>
      <c r="E20" s="174">
        <f>ROUND(VALUE(SUBSTITUTE(実質収支比率等に係る経年分析!I$47,"▲","-")),2)</f>
        <v>23.14</v>
      </c>
      <c r="F20" s="174">
        <f>ROUND(VALUE(SUBSTITUTE(実質収支比率等に係る経年分析!J$47,"▲","-")),2)</f>
        <v>21.86</v>
      </c>
    </row>
    <row r="21" spans="1:11" x14ac:dyDescent="0.15">
      <c r="A21" s="174" t="s">
        <v>54</v>
      </c>
      <c r="B21" s="174">
        <f>IF(ISNUMBER(VALUE(SUBSTITUTE(実質収支比率等に係る経年分析!F$49,"▲","-"))),ROUND(VALUE(SUBSTITUTE(実質収支比率等に係る経年分析!F$49,"▲","-")),2),NA())</f>
        <v>-9.43</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4.5599999999999996</v>
      </c>
      <c r="E21" s="174">
        <f>IF(ISNUMBER(VALUE(SUBSTITUTE(実質収支比率等に係る経年分析!I$49,"▲","-"))),ROUND(VALUE(SUBSTITUTE(実質収支比率等に係る経年分析!I$49,"▲","-")),2),NA())</f>
        <v>-6.89</v>
      </c>
      <c r="F21" s="174">
        <f>IF(ISNUMBER(VALUE(SUBSTITUTE(実質収支比率等に係る経年分析!J$49,"▲","-"))),ROUND(VALUE(SUBSTITUTE(実質収支比率等に係る経年分析!J$49,"▲","-")),2),NA())</f>
        <v>-0.53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5.78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385</v>
      </c>
      <c r="E42" s="176"/>
      <c r="F42" s="176"/>
      <c r="G42" s="176">
        <f>'実質公債費比率（分子）の構造'!L$52</f>
        <v>384</v>
      </c>
      <c r="H42" s="176"/>
      <c r="I42" s="176"/>
      <c r="J42" s="176">
        <f>'実質公債費比率（分子）の構造'!M$52</f>
        <v>377</v>
      </c>
      <c r="K42" s="176"/>
      <c r="L42" s="176"/>
      <c r="M42" s="176">
        <f>'実質公債費比率（分子）の構造'!N$52</f>
        <v>371</v>
      </c>
      <c r="N42" s="176"/>
      <c r="O42" s="176"/>
      <c r="P42" s="176">
        <f>'実質公債費比率（分子）の構造'!O$52</f>
        <v>359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252</v>
      </c>
      <c r="C46" s="176"/>
      <c r="D46" s="176"/>
      <c r="E46" s="176">
        <f>'実質公債費比率（分子）の構造'!L$48</f>
        <v>243</v>
      </c>
      <c r="F46" s="176"/>
      <c r="G46" s="176"/>
      <c r="H46" s="176">
        <f>'実質公債費比率（分子）の構造'!M$48</f>
        <v>225</v>
      </c>
      <c r="I46" s="176"/>
      <c r="J46" s="176"/>
      <c r="K46" s="176">
        <f>'実質公債費比率（分子）の構造'!N$48</f>
        <v>207</v>
      </c>
      <c r="L46" s="176"/>
      <c r="M46" s="176"/>
      <c r="N46" s="176">
        <f>'実質公債費比率（分子）の構造'!O$48</f>
        <v>164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321</v>
      </c>
      <c r="C49" s="176"/>
      <c r="D49" s="176"/>
      <c r="E49" s="176">
        <f>'実質公債費比率（分子）の構造'!L$45</f>
        <v>338</v>
      </c>
      <c r="F49" s="176"/>
      <c r="G49" s="176"/>
      <c r="H49" s="176">
        <f>'実質公債費比率（分子）の構造'!M$45</f>
        <v>373</v>
      </c>
      <c r="I49" s="176"/>
      <c r="J49" s="176"/>
      <c r="K49" s="176">
        <f>'実質公債費比率（分子）の構造'!N$45</f>
        <v>384</v>
      </c>
      <c r="L49" s="176"/>
      <c r="M49" s="176"/>
      <c r="N49" s="176">
        <f>'実質公債費比率（分子）の構造'!O$45</f>
        <v>395</v>
      </c>
      <c r="O49" s="176"/>
      <c r="P49" s="176"/>
    </row>
    <row r="50" spans="1:16" x14ac:dyDescent="0.15">
      <c r="A50" s="176" t="s">
        <v>67</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197</v>
      </c>
      <c r="G50" s="176" t="e">
        <f>NA()</f>
        <v>#N/A</v>
      </c>
      <c r="H50" s="176" t="e">
        <f>NA()</f>
        <v>#N/A</v>
      </c>
      <c r="I50" s="176">
        <f>IF(ISNUMBER('実質公債費比率（分子）の構造'!M$53),'実質公債費比率（分子）の構造'!M$53,NA())</f>
        <v>221</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200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4118</v>
      </c>
      <c r="E56" s="175"/>
      <c r="F56" s="175"/>
      <c r="G56" s="175">
        <f>'将来負担比率（分子）の構造'!J$52</f>
        <v>4066</v>
      </c>
      <c r="H56" s="175"/>
      <c r="I56" s="175"/>
      <c r="J56" s="175">
        <f>'将来負担比率（分子）の構造'!K$52</f>
        <v>4069</v>
      </c>
      <c r="K56" s="175"/>
      <c r="L56" s="175"/>
      <c r="M56" s="175">
        <f>'将来負担比率（分子）の構造'!L$52</f>
        <v>3869</v>
      </c>
      <c r="N56" s="175"/>
      <c r="O56" s="175"/>
      <c r="P56" s="175">
        <f>'将来負担比率（分子）の構造'!M$52</f>
        <v>3795</v>
      </c>
    </row>
    <row r="57" spans="1:16" x14ac:dyDescent="0.15">
      <c r="A57" s="175" t="s">
        <v>42</v>
      </c>
      <c r="B57" s="175"/>
      <c r="C57" s="175"/>
      <c r="D57" s="175">
        <f>'将来負担比率（分子）の構造'!I$51</f>
        <v>6</v>
      </c>
      <c r="E57" s="175"/>
      <c r="F57" s="175"/>
      <c r="G57" s="175">
        <f>'将来負担比率（分子）の構造'!J$51</f>
        <v>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2030</v>
      </c>
      <c r="E58" s="175"/>
      <c r="F58" s="175"/>
      <c r="G58" s="175">
        <f>'将来負担比率（分子）の構造'!J$50</f>
        <v>2014</v>
      </c>
      <c r="H58" s="175"/>
      <c r="I58" s="175"/>
      <c r="J58" s="175">
        <f>'将来負担比率（分子）の構造'!K$50</f>
        <v>2133</v>
      </c>
      <c r="K58" s="175"/>
      <c r="L58" s="175"/>
      <c r="M58" s="175">
        <f>'将来負担比率（分子）の構造'!L$50</f>
        <v>1969</v>
      </c>
      <c r="N58" s="175"/>
      <c r="O58" s="175"/>
      <c r="P58" s="175">
        <f>'将来負担比率（分子）の構造'!M$50</f>
        <v>1895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2</v>
      </c>
      <c r="C63" s="175"/>
      <c r="D63" s="175"/>
      <c r="E63" s="175">
        <f>'将来負担比率（分子）の構造'!J$44</f>
        <v>2</v>
      </c>
      <c r="F63" s="175"/>
      <c r="G63" s="175"/>
      <c r="H63" s="175">
        <f>'将来負担比率（分子）の構造'!K$44</f>
        <v>1</v>
      </c>
      <c r="I63" s="175"/>
      <c r="J63" s="175"/>
      <c r="K63" s="175">
        <f>'将来負担比率（分子）の構造'!L$44</f>
        <v>4</v>
      </c>
      <c r="L63" s="175"/>
      <c r="M63" s="175"/>
      <c r="N63" s="175">
        <f>'将来負担比率（分子）の構造'!M$44</f>
        <v>4</v>
      </c>
      <c r="O63" s="175"/>
      <c r="P63" s="175"/>
    </row>
    <row r="64" spans="1:16" x14ac:dyDescent="0.15">
      <c r="A64" s="175" t="s">
        <v>33</v>
      </c>
      <c r="B64" s="175">
        <f>'将来負担比率（分子）の構造'!I$43</f>
        <v>2015</v>
      </c>
      <c r="C64" s="175"/>
      <c r="D64" s="175"/>
      <c r="E64" s="175">
        <f>'将来負担比率（分子）の構造'!J$43</f>
        <v>1992</v>
      </c>
      <c r="F64" s="175"/>
      <c r="G64" s="175"/>
      <c r="H64" s="175">
        <f>'将来負担比率（分子）の構造'!K$43</f>
        <v>1894</v>
      </c>
      <c r="I64" s="175"/>
      <c r="J64" s="175"/>
      <c r="K64" s="175">
        <f>'将来負担比率（分子）の構造'!L$43</f>
        <v>1714</v>
      </c>
      <c r="L64" s="175"/>
      <c r="M64" s="175"/>
      <c r="N64" s="175">
        <f>'将来負担比率（分子）の構造'!M$43</f>
        <v>1661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4192</v>
      </c>
      <c r="C66" s="175"/>
      <c r="D66" s="175"/>
      <c r="E66" s="175">
        <f>'将来負担比率（分子）の構造'!J$41</f>
        <v>4360</v>
      </c>
      <c r="F66" s="175"/>
      <c r="G66" s="175"/>
      <c r="H66" s="175">
        <f>'将来負担比率（分子）の構造'!K$41</f>
        <v>4495</v>
      </c>
      <c r="I66" s="175"/>
      <c r="J66" s="175"/>
      <c r="K66" s="175">
        <f>'将来負担比率（分子）の構造'!L$41</f>
        <v>4338</v>
      </c>
      <c r="L66" s="175"/>
      <c r="M66" s="175"/>
      <c r="N66" s="175">
        <f>'将来負担比率（分子）の構造'!M$41</f>
        <v>4103</v>
      </c>
      <c r="O66" s="175"/>
      <c r="P66" s="175"/>
    </row>
    <row r="67" spans="1:16" x14ac:dyDescent="0.15">
      <c r="A67" s="175" t="s">
        <v>71</v>
      </c>
      <c r="B67" s="175" t="e">
        <f>NA()</f>
        <v>#N/A</v>
      </c>
      <c r="C67" s="175">
        <f>IF(ISNUMBER('将来負担比率（分子）の構造'!I$53), IF('将来負担比率（分子）の構造'!I$53 &lt; 0, 0, '将来負担比率（分子）の構造'!I$53), NA())</f>
        <v>88</v>
      </c>
      <c r="D67" s="175" t="e">
        <f>NA()</f>
        <v>#N/A</v>
      </c>
      <c r="E67" s="175" t="e">
        <f>NA()</f>
        <v>#N/A</v>
      </c>
      <c r="F67" s="175">
        <f>IF(ISNUMBER('将来負担比率（分子）の構造'!J$53), IF('将来負担比率（分子）の構造'!J$53 &lt; 0, 0, '将来負担比率（分子）の構造'!J$53), NA())</f>
        <v>272</v>
      </c>
      <c r="G67" s="175" t="e">
        <f>NA()</f>
        <v>#N/A</v>
      </c>
      <c r="H67" s="175" t="e">
        <f>NA()</f>
        <v>#N/A</v>
      </c>
      <c r="I67" s="175">
        <f>IF(ISNUMBER('将来負担比率（分子）の構造'!K$53), IF('将来負担比率（分子）の構造'!K$53 &lt; 0, 0, '将来負担比率（分子）の構造'!K$53), NA())</f>
        <v>188</v>
      </c>
      <c r="J67" s="175" t="e">
        <f>NA()</f>
        <v>#N/A</v>
      </c>
      <c r="K67" s="175" t="e">
        <f>NA()</f>
        <v>#N/A</v>
      </c>
      <c r="L67" s="175">
        <f>IF(ISNUMBER('将来負担比率（分子）の構造'!L$53), IF('将来負担比率（分子）の構造'!L$53 &lt; 0, 0, '将来負担比率（分子）の構造'!L$53), NA())</f>
        <v>219</v>
      </c>
      <c r="M67" s="175" t="e">
        <f>NA()</f>
        <v>#N/A</v>
      </c>
      <c r="N67" s="175" t="e">
        <f>NA()</f>
        <v>#N/A</v>
      </c>
      <c r="O67" s="175">
        <f>IF(ISNUMBER('将来負担比率（分子）の構造'!M$53), IF('将来負担比率（分子）の構造'!M$53 &lt; 0, 0, '将来負担比率（分子）の構造'!M$53), NA())</f>
        <v>78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869</v>
      </c>
      <c r="C72" s="179">
        <f>基金残高に係る経年分析!G55</f>
        <v>737</v>
      </c>
      <c r="D72" s="179">
        <f>基金残高に係る経年分析!H55</f>
        <v>717</v>
      </c>
    </row>
    <row r="73" spans="1:16" x14ac:dyDescent="0.15">
      <c r="A73" s="178" t="s">
        <v>74</v>
      </c>
      <c r="B73" s="179">
        <f>基金残高に係る経年分析!F56</f>
        <v>114</v>
      </c>
      <c r="C73" s="179">
        <f>基金残高に係る経年分析!G56</f>
        <v>104</v>
      </c>
      <c r="D73" s="179">
        <f>基金残高に係る経年分析!H56</f>
        <v>101</v>
      </c>
    </row>
    <row r="74" spans="1:16" x14ac:dyDescent="0.15">
      <c r="A74" s="178" t="s">
        <v>75</v>
      </c>
      <c r="B74" s="179">
        <f>基金残高に係る経年分析!F57</f>
        <v>905</v>
      </c>
      <c r="C74" s="179">
        <f>基金残高に係る経年分析!G57</f>
        <v>867</v>
      </c>
      <c r="D74" s="179">
        <f>基金残高に係る経年分析!H57</f>
        <v>829</v>
      </c>
    </row>
  </sheetData>
  <sheetProtection algorithmName="SHA-512" hashValue="H3Jp5BNLoBmuN7vQF0tsnLyPs5EI07YgmLGGaRT8eZCoPSAPCHdljdNpLCzrIGbj6q8KtY6vNNzpuStKBea4GA==" saltValue="nFFBxEjZOFudW6IEz+q1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2025-03-14T07:34:06Z</cp:lastPrinted>
  <dcterms:created xsi:type="dcterms:W3CDTF">2025-02-19T03:12:37Z</dcterms:created>
  <dcterms:modified xsi:type="dcterms:W3CDTF">2025-03-24T11:03:50Z</dcterms:modified>
  <cp:category/>
</cp:coreProperties>
</file>